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390"/>
  </bookViews>
  <sheets>
    <sheet name="暗插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92" i="3"/>
  <c r="AD92"/>
  <c r="AC92"/>
  <c r="AE99"/>
  <c r="AE100"/>
  <c r="AG100" s="1"/>
  <c r="AH100" s="1"/>
  <c r="AI98"/>
  <c r="AJ98" s="1"/>
  <c r="AK98" s="1"/>
  <c r="AE98"/>
  <c r="AC98"/>
  <c r="AH98" s="1"/>
  <c r="AE97"/>
  <c r="AG97" s="1"/>
  <c r="AD97"/>
  <c r="AC97"/>
  <c r="AE96"/>
  <c r="AG96" s="1"/>
  <c r="AD96"/>
  <c r="AC96"/>
  <c r="AE95"/>
  <c r="AG95" s="1"/>
  <c r="AD95"/>
  <c r="AC95"/>
  <c r="AE94"/>
  <c r="AG94" s="1"/>
  <c r="AD94"/>
  <c r="AC94"/>
  <c r="AE93"/>
  <c r="AG93" s="1"/>
  <c r="AD93"/>
  <c r="AC93"/>
  <c r="E86"/>
  <c r="Q84"/>
  <c r="Q86" s="1"/>
  <c r="G84"/>
  <c r="G86" s="1"/>
  <c r="I84"/>
  <c r="I86" s="1"/>
  <c r="K84"/>
  <c r="K86" s="1"/>
  <c r="M84"/>
  <c r="M86" s="1"/>
  <c r="O84"/>
  <c r="O86" s="1"/>
  <c r="S84"/>
  <c r="S86" s="1"/>
  <c r="U84"/>
  <c r="U86" s="1"/>
  <c r="E84"/>
  <c r="C84"/>
  <c r="AE101" l="1"/>
  <c r="AG92"/>
  <c r="AG99"/>
  <c r="AH99" s="1"/>
  <c r="AG98"/>
  <c r="AH93"/>
  <c r="AI93" s="1"/>
  <c r="AJ93" s="1"/>
  <c r="AK93" s="1"/>
  <c r="AH94"/>
  <c r="AI94" s="1"/>
  <c r="AJ94" s="1"/>
  <c r="AK94" s="1"/>
  <c r="AH95"/>
  <c r="AI95" s="1"/>
  <c r="AJ95" s="1"/>
  <c r="AK95" s="1"/>
  <c r="AH96"/>
  <c r="AI96" s="1"/>
  <c r="AJ96" s="1"/>
  <c r="AK96" s="1"/>
  <c r="AH97"/>
  <c r="AI97" s="1"/>
  <c r="AJ97" s="1"/>
  <c r="AK97" s="1"/>
  <c r="V86"/>
  <c r="AH92" l="1"/>
  <c r="AG101"/>
  <c r="AI92" l="1"/>
  <c r="AJ92" s="1"/>
  <c r="AK92" s="1"/>
  <c r="AH101"/>
</calcChain>
</file>

<file path=xl/sharedStrings.xml><?xml version="1.0" encoding="utf-8"?>
<sst xmlns="http://schemas.openxmlformats.org/spreadsheetml/2006/main" count="344" uniqueCount="254">
  <si>
    <t>环号</t>
    <phoneticPr fontId="1" type="noConversion"/>
  </si>
  <si>
    <t>姓名</t>
    <phoneticPr fontId="1" type="noConversion"/>
  </si>
  <si>
    <t>天府新区太平分会2020年春季双关特别环名单</t>
    <phoneticPr fontId="1" type="noConversion"/>
  </si>
  <si>
    <t>1451461-1451470</t>
  </si>
  <si>
    <t>1451171-1451180</t>
  </si>
  <si>
    <t>1451961-1451970</t>
  </si>
  <si>
    <t>1451847-1451850</t>
  </si>
  <si>
    <t>1451776-1451780</t>
  </si>
  <si>
    <t>1451921-1451930</t>
  </si>
  <si>
    <t>1451671-1451675</t>
  </si>
  <si>
    <t>1451691-1451695</t>
  </si>
  <si>
    <t>1451956-1451960</t>
  </si>
  <si>
    <t>1451221-1451230</t>
  </si>
  <si>
    <t>1451981-1451990</t>
  </si>
  <si>
    <t>1451861-1451870</t>
  </si>
  <si>
    <t>1451571-1451580</t>
  </si>
  <si>
    <t>1451291-1451300</t>
  </si>
  <si>
    <t>1451181-1451190</t>
  </si>
  <si>
    <t>1451161-1451165</t>
  </si>
  <si>
    <t>1451621-1451630</t>
  </si>
  <si>
    <t>1451251-1451260</t>
  </si>
  <si>
    <t>1451931-1451940，</t>
  </si>
  <si>
    <t>1451941-1451950</t>
  </si>
  <si>
    <t>1451241-1451250</t>
  </si>
  <si>
    <t>数量</t>
    <phoneticPr fontId="1" type="noConversion"/>
  </si>
  <si>
    <t>数量</t>
  </si>
  <si>
    <t>曾何亮</t>
    <phoneticPr fontId="1" type="noConversion"/>
  </si>
  <si>
    <t>1451411-1451415</t>
    <phoneticPr fontId="1" type="noConversion"/>
  </si>
  <si>
    <t>曾云树</t>
    <phoneticPr fontId="1" type="noConversion"/>
  </si>
  <si>
    <t>1461-1470</t>
    <phoneticPr fontId="1" type="noConversion"/>
  </si>
  <si>
    <t>1451451-1451460</t>
    <phoneticPr fontId="1" type="noConversion"/>
  </si>
  <si>
    <t>1451-1460</t>
    <phoneticPr fontId="1" type="noConversion"/>
  </si>
  <si>
    <t>成立君</t>
    <phoneticPr fontId="1" type="noConversion"/>
  </si>
  <si>
    <t>1451821-1451830</t>
    <phoneticPr fontId="1" type="noConversion"/>
  </si>
  <si>
    <t>邓发明</t>
    <phoneticPr fontId="1" type="noConversion"/>
  </si>
  <si>
    <t>1451311-1451320</t>
    <phoneticPr fontId="1" type="noConversion"/>
  </si>
  <si>
    <t>邓国元</t>
    <phoneticPr fontId="1" type="noConversion"/>
  </si>
  <si>
    <t>1171-1180</t>
    <phoneticPr fontId="1" type="noConversion"/>
  </si>
  <si>
    <t>1451271-1451280</t>
    <phoneticPr fontId="1" type="noConversion"/>
  </si>
  <si>
    <t>1271-1280</t>
    <phoneticPr fontId="1" type="noConversion"/>
  </si>
  <si>
    <t>冯朝平</t>
    <phoneticPr fontId="1" type="noConversion"/>
  </si>
  <si>
    <t>1451701-1451720</t>
    <phoneticPr fontId="1" type="noConversion"/>
  </si>
  <si>
    <t>1701-1720</t>
    <phoneticPr fontId="1" type="noConversion"/>
  </si>
  <si>
    <t>晋云昌</t>
    <phoneticPr fontId="1" type="noConversion"/>
  </si>
  <si>
    <t>1451641-1451650</t>
    <phoneticPr fontId="1" type="noConversion"/>
  </si>
  <si>
    <t>1451631-1451640</t>
    <phoneticPr fontId="1" type="noConversion"/>
  </si>
  <si>
    <t>1631-1640</t>
    <phoneticPr fontId="1" type="noConversion"/>
  </si>
  <si>
    <t>冷再成</t>
    <phoneticPr fontId="1" type="noConversion"/>
  </si>
  <si>
    <t>1451842-1451846</t>
    <phoneticPr fontId="1" type="noConversion"/>
  </si>
  <si>
    <t>李春其</t>
    <phoneticPr fontId="1" type="noConversion"/>
  </si>
  <si>
    <t>1961-1970</t>
    <phoneticPr fontId="1" type="noConversion"/>
  </si>
  <si>
    <t>1847-1850</t>
    <phoneticPr fontId="1" type="noConversion"/>
  </si>
  <si>
    <t>1776-1780</t>
    <phoneticPr fontId="1" type="noConversion"/>
  </si>
  <si>
    <t>李德华</t>
    <phoneticPr fontId="1" type="noConversion"/>
  </si>
  <si>
    <t>1451991-1451920</t>
    <phoneticPr fontId="1" type="noConversion"/>
  </si>
  <si>
    <t>李德平</t>
    <phoneticPr fontId="1" type="noConversion"/>
  </si>
  <si>
    <t>1451831-1451840</t>
    <phoneticPr fontId="1" type="noConversion"/>
  </si>
  <si>
    <t>李德太</t>
    <phoneticPr fontId="1" type="noConversion"/>
  </si>
  <si>
    <t>1451811-1451820</t>
    <phoneticPr fontId="1" type="noConversion"/>
  </si>
  <si>
    <t>李烦根</t>
    <phoneticPr fontId="1" type="noConversion"/>
  </si>
  <si>
    <t>1451606-1451610</t>
    <phoneticPr fontId="1" type="noConversion"/>
  </si>
  <si>
    <t>李君义</t>
    <phoneticPr fontId="1" type="noConversion"/>
  </si>
  <si>
    <t>1451696-1451700</t>
    <phoneticPr fontId="1" type="noConversion"/>
  </si>
  <si>
    <t>李顺泽</t>
    <phoneticPr fontId="1" type="noConversion"/>
  </si>
  <si>
    <t>1671-1675</t>
    <phoneticPr fontId="1" type="noConversion"/>
  </si>
  <si>
    <t>1451661-1451670</t>
    <phoneticPr fontId="1" type="noConversion"/>
  </si>
  <si>
    <t>1661-1670</t>
    <phoneticPr fontId="1" type="noConversion"/>
  </si>
  <si>
    <t>李廷辉</t>
    <phoneticPr fontId="1" type="noConversion"/>
  </si>
  <si>
    <t>1451586-1451587</t>
    <phoneticPr fontId="1" type="noConversion"/>
  </si>
  <si>
    <t>李忠德</t>
    <phoneticPr fontId="1" type="noConversion"/>
  </si>
  <si>
    <t>1451326-1451330</t>
    <phoneticPr fontId="1" type="noConversion"/>
  </si>
  <si>
    <t>1326-1330</t>
    <phoneticPr fontId="1" type="noConversion"/>
  </si>
  <si>
    <t>1451951-1451955</t>
    <phoneticPr fontId="1" type="noConversion"/>
  </si>
  <si>
    <t>1951-1955</t>
    <phoneticPr fontId="1" type="noConversion"/>
  </si>
  <si>
    <t>1451971-1451980</t>
    <phoneticPr fontId="1" type="noConversion"/>
  </si>
  <si>
    <t>1971-1980</t>
    <phoneticPr fontId="1" type="noConversion"/>
  </si>
  <si>
    <t>刘大全</t>
    <phoneticPr fontId="1" type="noConversion"/>
  </si>
  <si>
    <t>1451581-1451585</t>
    <phoneticPr fontId="1" type="noConversion"/>
  </si>
  <si>
    <t>刘美泽</t>
    <phoneticPr fontId="1" type="noConversion"/>
  </si>
  <si>
    <t>1451891-1451900</t>
    <phoneticPr fontId="1" type="noConversion"/>
  </si>
  <si>
    <t>1891-1900</t>
    <phoneticPr fontId="1" type="noConversion"/>
  </si>
  <si>
    <t>刘平</t>
    <phoneticPr fontId="1" type="noConversion"/>
  </si>
  <si>
    <t>1221-1230</t>
    <phoneticPr fontId="1" type="noConversion"/>
  </si>
  <si>
    <t>1451166-1451170</t>
    <phoneticPr fontId="1" type="noConversion"/>
  </si>
  <si>
    <t>1166-1170</t>
    <phoneticPr fontId="1" type="noConversion"/>
  </si>
  <si>
    <t>刘荣光</t>
    <phoneticPr fontId="1" type="noConversion"/>
  </si>
  <si>
    <t>1981-1990</t>
    <phoneticPr fontId="1" type="noConversion"/>
  </si>
  <si>
    <t>1451991-1452000</t>
    <phoneticPr fontId="1" type="noConversion"/>
  </si>
  <si>
    <t>1991-2000</t>
    <phoneticPr fontId="1" type="noConversion"/>
  </si>
  <si>
    <t>刘世勇</t>
    <phoneticPr fontId="1" type="noConversion"/>
  </si>
  <si>
    <t>1451851-1451855</t>
    <phoneticPr fontId="1" type="noConversion"/>
  </si>
  <si>
    <t>刘万志</t>
    <phoneticPr fontId="1" type="noConversion"/>
  </si>
  <si>
    <t>1451871-1451880</t>
    <phoneticPr fontId="1" type="noConversion"/>
  </si>
  <si>
    <t>龙兴文</t>
    <phoneticPr fontId="1" type="noConversion"/>
  </si>
  <si>
    <t>1451191-1451200</t>
    <phoneticPr fontId="1" type="noConversion"/>
  </si>
  <si>
    <t>罗世彬</t>
    <phoneticPr fontId="1" type="noConversion"/>
  </si>
  <si>
    <t>1451551-1451560</t>
    <phoneticPr fontId="1" type="noConversion"/>
  </si>
  <si>
    <t>1551-1560</t>
    <phoneticPr fontId="1" type="noConversion"/>
  </si>
  <si>
    <t>1571-1580</t>
    <phoneticPr fontId="1" type="noConversion"/>
  </si>
  <si>
    <t>毛根元</t>
    <phoneticPr fontId="1" type="noConversion"/>
  </si>
  <si>
    <t>1451281-1451285</t>
    <phoneticPr fontId="1" type="noConversion"/>
  </si>
  <si>
    <t>宁忠</t>
    <phoneticPr fontId="1" type="noConversion"/>
  </si>
  <si>
    <t>1291-1300</t>
    <phoneticPr fontId="1" type="noConversion"/>
  </si>
  <si>
    <t>1901-1910</t>
    <phoneticPr fontId="1" type="noConversion"/>
  </si>
  <si>
    <t>钱财忠</t>
    <phoneticPr fontId="1" type="noConversion"/>
  </si>
  <si>
    <t>1451369-1451370</t>
    <phoneticPr fontId="1" type="noConversion"/>
  </si>
  <si>
    <t>邵兴贵</t>
    <phoneticPr fontId="1" type="noConversion"/>
  </si>
  <si>
    <t>1451791-1451800</t>
    <phoneticPr fontId="1" type="noConversion"/>
  </si>
  <si>
    <t>1791-1800</t>
    <phoneticPr fontId="1" type="noConversion"/>
  </si>
  <si>
    <t>宋军林</t>
    <phoneticPr fontId="1" type="noConversion"/>
  </si>
  <si>
    <t>1451421-1451430</t>
    <phoneticPr fontId="1" type="noConversion"/>
  </si>
  <si>
    <t>宋诗华</t>
    <phoneticPr fontId="1" type="noConversion"/>
  </si>
  <si>
    <t>1451416-1451420</t>
    <phoneticPr fontId="1" type="noConversion"/>
  </si>
  <si>
    <t>1451601-1451605</t>
    <phoneticPr fontId="1" type="noConversion"/>
  </si>
  <si>
    <t>1601-1605</t>
    <phoneticPr fontId="1" type="noConversion"/>
  </si>
  <si>
    <t>宋旭刚</t>
    <phoneticPr fontId="1" type="noConversion"/>
  </si>
  <si>
    <t>1451201-1451210</t>
    <phoneticPr fontId="1" type="noConversion"/>
  </si>
  <si>
    <t>汤方旭</t>
    <phoneticPr fontId="1" type="noConversion"/>
  </si>
  <si>
    <t>1451011-1511020</t>
    <phoneticPr fontId="1" type="noConversion"/>
  </si>
  <si>
    <t>唐兵</t>
    <phoneticPr fontId="1" type="noConversion"/>
  </si>
  <si>
    <t>1451611-1451620</t>
    <phoneticPr fontId="1" type="noConversion"/>
  </si>
  <si>
    <t>唐成德</t>
    <phoneticPr fontId="1" type="noConversion"/>
  </si>
  <si>
    <t>1451801-1451810</t>
    <phoneticPr fontId="1" type="noConversion"/>
  </si>
  <si>
    <t>1801-1810</t>
    <phoneticPr fontId="1" type="noConversion"/>
  </si>
  <si>
    <t>1451286-1451290</t>
    <phoneticPr fontId="1" type="noConversion"/>
  </si>
  <si>
    <t>1286-1290</t>
    <phoneticPr fontId="1" type="noConversion"/>
  </si>
  <si>
    <t>陶厚刚</t>
    <phoneticPr fontId="1" type="noConversion"/>
  </si>
  <si>
    <t>1251-1260</t>
    <phoneticPr fontId="1" type="noConversion"/>
  </si>
  <si>
    <t>1451261-1451270</t>
    <phoneticPr fontId="1" type="noConversion"/>
  </si>
  <si>
    <t>1261-1270</t>
    <phoneticPr fontId="1" type="noConversion"/>
  </si>
  <si>
    <t>汪彬</t>
    <phoneticPr fontId="1" type="noConversion"/>
  </si>
  <si>
    <t>1451001-1451010</t>
    <phoneticPr fontId="1" type="noConversion"/>
  </si>
  <si>
    <t>王成树</t>
    <phoneticPr fontId="1" type="noConversion"/>
  </si>
  <si>
    <t>1931-1940</t>
    <phoneticPr fontId="1" type="noConversion"/>
  </si>
  <si>
    <t>1941-1950</t>
    <phoneticPr fontId="1" type="noConversion"/>
  </si>
  <si>
    <t>1451321-1451325</t>
    <phoneticPr fontId="1" type="noConversion"/>
  </si>
  <si>
    <t>1321-1325</t>
    <phoneticPr fontId="1" type="noConversion"/>
  </si>
  <si>
    <t>谢光富</t>
    <phoneticPr fontId="1" type="noConversion"/>
  </si>
  <si>
    <t>1451676-1451680</t>
    <phoneticPr fontId="1" type="noConversion"/>
  </si>
  <si>
    <t>谢兴明</t>
    <phoneticPr fontId="1" type="noConversion"/>
  </si>
  <si>
    <t>1451651-1451660</t>
    <phoneticPr fontId="1" type="noConversion"/>
  </si>
  <si>
    <t>谢兴忠</t>
    <phoneticPr fontId="1" type="noConversion"/>
  </si>
  <si>
    <t>1451431-1451450</t>
    <phoneticPr fontId="1" type="noConversion"/>
  </si>
  <si>
    <t>1431-1450</t>
    <phoneticPr fontId="1" type="noConversion"/>
  </si>
  <si>
    <t>许选龙</t>
    <phoneticPr fontId="1" type="noConversion"/>
  </si>
  <si>
    <t>1451401-1451410</t>
    <phoneticPr fontId="1" type="noConversion"/>
  </si>
  <si>
    <t>杨世明</t>
    <phoneticPr fontId="1" type="noConversion"/>
  </si>
  <si>
    <t>1451781-1451790</t>
    <phoneticPr fontId="1" type="noConversion"/>
  </si>
  <si>
    <t>1781-1790</t>
    <phoneticPr fontId="1" type="noConversion"/>
  </si>
  <si>
    <t>张恒武</t>
    <phoneticPr fontId="1" type="noConversion"/>
  </si>
  <si>
    <t>1451211-1451215</t>
    <phoneticPr fontId="1" type="noConversion"/>
  </si>
  <si>
    <t>张小虎</t>
    <phoneticPr fontId="1" type="noConversion"/>
  </si>
  <si>
    <t>1451721-1451740</t>
    <phoneticPr fontId="1" type="noConversion"/>
  </si>
  <si>
    <t>1721-1740</t>
    <phoneticPr fontId="1" type="noConversion"/>
  </si>
  <si>
    <t>张学明</t>
    <phoneticPr fontId="1" type="noConversion"/>
  </si>
  <si>
    <t>1451561-1451565</t>
    <phoneticPr fontId="1" type="noConversion"/>
  </si>
  <si>
    <t>赵发成</t>
    <phoneticPr fontId="1" type="noConversion"/>
  </si>
  <si>
    <t>1451681-1451690</t>
    <phoneticPr fontId="1" type="noConversion"/>
  </si>
  <si>
    <t>赵远建</t>
    <phoneticPr fontId="1" type="noConversion"/>
  </si>
  <si>
    <t>1451856-1451860</t>
    <phoneticPr fontId="1" type="noConversion"/>
  </si>
  <si>
    <t>郑树彬</t>
    <phoneticPr fontId="1" type="noConversion"/>
  </si>
  <si>
    <t>1451101-1451160</t>
    <phoneticPr fontId="1" type="noConversion"/>
  </si>
  <si>
    <t>1101-1160</t>
    <phoneticPr fontId="1" type="noConversion"/>
  </si>
  <si>
    <t>钟建</t>
    <phoneticPr fontId="1" type="noConversion"/>
  </si>
  <si>
    <t>1451231-1451240</t>
    <phoneticPr fontId="1" type="noConversion"/>
  </si>
  <si>
    <t>1231-1240</t>
    <phoneticPr fontId="1" type="noConversion"/>
  </si>
  <si>
    <t>1241-1250</t>
    <phoneticPr fontId="1" type="noConversion"/>
  </si>
  <si>
    <t>钟世兴</t>
    <phoneticPr fontId="1" type="noConversion"/>
  </si>
  <si>
    <t>1451481-1451490</t>
    <phoneticPr fontId="1" type="noConversion"/>
  </si>
  <si>
    <t>周东云</t>
    <phoneticPr fontId="1" type="noConversion"/>
  </si>
  <si>
    <t>1451741-1451750</t>
    <phoneticPr fontId="1" type="noConversion"/>
  </si>
  <si>
    <t>1741-1750</t>
    <phoneticPr fontId="1" type="noConversion"/>
  </si>
  <si>
    <t>周加元</t>
    <phoneticPr fontId="1" type="noConversion"/>
  </si>
  <si>
    <t>1451566-1451570</t>
    <phoneticPr fontId="1" type="noConversion"/>
  </si>
  <si>
    <t>周太平</t>
    <phoneticPr fontId="1" type="noConversion"/>
  </si>
  <si>
    <t>1451471-1451480</t>
    <phoneticPr fontId="1" type="noConversion"/>
  </si>
  <si>
    <t>合计</t>
    <phoneticPr fontId="1" type="noConversion"/>
  </si>
  <si>
    <t>十取一  100元</t>
    <phoneticPr fontId="1" type="noConversion"/>
  </si>
  <si>
    <t>一把抓 50元</t>
    <phoneticPr fontId="1" type="noConversion"/>
  </si>
  <si>
    <t>二十取一  100元</t>
    <phoneticPr fontId="1" type="noConversion"/>
  </si>
  <si>
    <t>十取一  30元</t>
    <phoneticPr fontId="1" type="noConversion"/>
  </si>
  <si>
    <t>十取一  50元</t>
    <phoneticPr fontId="1" type="noConversion"/>
  </si>
  <si>
    <t>二十取一  30元</t>
    <phoneticPr fontId="1" type="noConversion"/>
  </si>
  <si>
    <t>二十取一  50元</t>
    <phoneticPr fontId="1" type="noConversion"/>
  </si>
  <si>
    <t>一把抓 30元</t>
    <phoneticPr fontId="1" type="noConversion"/>
  </si>
  <si>
    <t>暗插300元</t>
    <phoneticPr fontId="1" type="noConversion"/>
  </si>
  <si>
    <t>1821.1823.1825.1827.1828</t>
    <phoneticPr fontId="1" type="noConversion"/>
  </si>
  <si>
    <t>1631.1632.1633.1634.1636.1638</t>
    <phoneticPr fontId="1" type="noConversion"/>
  </si>
  <si>
    <t>1647.1650</t>
    <phoneticPr fontId="1" type="noConversion"/>
  </si>
  <si>
    <t>1805.1806.1808</t>
  </si>
  <si>
    <t>1289.1290.</t>
    <phoneticPr fontId="1" type="noConversion"/>
  </si>
  <si>
    <r>
      <rPr>
        <sz val="12"/>
        <color rgb="FFFF0000"/>
        <rFont val="等线"/>
        <charset val="134"/>
        <scheme val="minor"/>
      </rPr>
      <t xml:space="preserve">1641--1645 </t>
    </r>
    <r>
      <rPr>
        <sz val="12"/>
        <color theme="1"/>
        <rFont val="等线"/>
        <family val="2"/>
        <charset val="134"/>
        <scheme val="minor"/>
      </rPr>
      <t xml:space="preserve"> 1648.1649</t>
    </r>
    <phoneticPr fontId="1" type="noConversion"/>
  </si>
  <si>
    <t>1468.1469.1466.1463</t>
    <phoneticPr fontId="1" type="noConversion"/>
  </si>
  <si>
    <t>1451.1452.1455.1458.</t>
    <phoneticPr fontId="1" type="noConversion"/>
  </si>
  <si>
    <t>1171.1172.1173.1174.1177.1178.</t>
    <phoneticPr fontId="1" type="noConversion"/>
  </si>
  <si>
    <t>1172.1173.1174.1177.1178.</t>
    <phoneticPr fontId="1" type="noConversion"/>
  </si>
  <si>
    <t>1172.1174.1177.1178</t>
    <phoneticPr fontId="1" type="noConversion"/>
  </si>
  <si>
    <t>1401.1405.1407.1408</t>
    <phoneticPr fontId="1" type="noConversion"/>
  </si>
  <si>
    <t>1401.1405.1407.</t>
    <phoneticPr fontId="1" type="noConversion"/>
  </si>
  <si>
    <t>1776.1777.</t>
    <phoneticPr fontId="1" type="noConversion"/>
  </si>
  <si>
    <t>1963.1964.1965.1969</t>
    <phoneticPr fontId="1" type="noConversion"/>
  </si>
  <si>
    <t>1776.1777.1780.</t>
    <phoneticPr fontId="1" type="noConversion"/>
  </si>
  <si>
    <t>1964.1965.1969</t>
    <phoneticPr fontId="1" type="noConversion"/>
  </si>
  <si>
    <t>1221-1225  1227-1230</t>
    <phoneticPr fontId="1" type="noConversion"/>
  </si>
  <si>
    <t>1221.1222.1227.1229.</t>
    <phoneticPr fontId="1" type="noConversion"/>
  </si>
  <si>
    <t>1221-1225        1227-1230</t>
    <phoneticPr fontId="1" type="noConversion"/>
  </si>
  <si>
    <t>1221-1225       1227-1230</t>
    <phoneticPr fontId="1" type="noConversion"/>
  </si>
  <si>
    <r>
      <t xml:space="preserve">1433.1434.      </t>
    </r>
    <r>
      <rPr>
        <sz val="12"/>
        <color rgb="FFFF0000"/>
        <rFont val="等线"/>
        <charset val="134"/>
        <scheme val="minor"/>
      </rPr>
      <t xml:space="preserve">1437-1440.    </t>
    </r>
    <r>
      <rPr>
        <sz val="12"/>
        <rFont val="等线"/>
        <charset val="134"/>
        <scheme val="minor"/>
      </rPr>
      <t>1448.1449.</t>
    </r>
    <phoneticPr fontId="1" type="noConversion"/>
  </si>
  <si>
    <r>
      <rPr>
        <sz val="12"/>
        <color rgb="FFFF0000"/>
        <rFont val="等线"/>
        <charset val="134"/>
        <scheme val="minor"/>
      </rPr>
      <t xml:space="preserve">    </t>
    </r>
    <r>
      <rPr>
        <sz val="12"/>
        <rFont val="等线"/>
        <charset val="134"/>
        <scheme val="minor"/>
      </rPr>
      <t>1448.1449.</t>
    </r>
    <phoneticPr fontId="1" type="noConversion"/>
  </si>
  <si>
    <t>合计金额</t>
    <phoneticPr fontId="1" type="noConversion"/>
  </si>
  <si>
    <t>1451901-1451910</t>
    <phoneticPr fontId="1" type="noConversion"/>
  </si>
  <si>
    <r>
      <rPr>
        <sz val="12"/>
        <color rgb="FFFF0000"/>
        <rFont val="等线"/>
        <charset val="134"/>
        <scheme val="minor"/>
      </rPr>
      <t>1901-1903</t>
    </r>
    <r>
      <rPr>
        <sz val="12"/>
        <color theme="1"/>
        <rFont val="等线"/>
        <family val="2"/>
        <charset val="134"/>
        <scheme val="minor"/>
      </rPr>
      <t xml:space="preserve">   1905.1909</t>
    </r>
    <phoneticPr fontId="1" type="noConversion"/>
  </si>
  <si>
    <t>1901.1909.</t>
    <phoneticPr fontId="1" type="noConversion"/>
  </si>
  <si>
    <t>1972.1973.1976.1979.1980.</t>
    <phoneticPr fontId="1" type="noConversion"/>
  </si>
  <si>
    <t>1976.1979.</t>
    <phoneticPr fontId="1" type="noConversion"/>
  </si>
  <si>
    <t>李君和</t>
    <phoneticPr fontId="1" type="noConversion"/>
  </si>
  <si>
    <t>分赛代号</t>
  </si>
  <si>
    <t>交费金额</t>
  </si>
  <si>
    <t>总羽数</t>
  </si>
  <si>
    <t>除以倍数</t>
  </si>
  <si>
    <t>总名次</t>
  </si>
  <si>
    <t>单羽奖金</t>
  </si>
  <si>
    <t>总金额</t>
  </si>
  <si>
    <t>管理</t>
  </si>
  <si>
    <t>鸽会10%金额</t>
  </si>
  <si>
    <t>颁发奖金</t>
  </si>
  <si>
    <t>最终名次</t>
  </si>
  <si>
    <t>尾奖小数点</t>
  </si>
  <si>
    <t>尾奖金额</t>
  </si>
  <si>
    <t>10取1</t>
  </si>
  <si>
    <t>20取1</t>
  </si>
  <si>
    <t>1696-1700</t>
    <phoneticPr fontId="1" type="noConversion"/>
  </si>
  <si>
    <t>1776.1777.</t>
    <phoneticPr fontId="1" type="noConversion"/>
  </si>
  <si>
    <t>1241.1242.1245.1246.1248.1249.</t>
    <phoneticPr fontId="1" type="noConversion"/>
  </si>
  <si>
    <t>1231.1232.1234.1235.1237.1238.1239.</t>
    <phoneticPr fontId="1" type="noConversion"/>
  </si>
  <si>
    <t>1232.1237.1238.</t>
    <phoneticPr fontId="1" type="noConversion"/>
  </si>
  <si>
    <t>1241.1245.1246.1249.</t>
    <phoneticPr fontId="1" type="noConversion"/>
  </si>
  <si>
    <t>1852.1853.</t>
    <phoneticPr fontId="1" type="noConversion"/>
  </si>
  <si>
    <t>1273.1274.1279.1276.1272.1275.1277</t>
    <phoneticPr fontId="1" type="noConversion"/>
  </si>
  <si>
    <t>1273.1274.1279.1277</t>
    <phoneticPr fontId="1" type="noConversion"/>
  </si>
  <si>
    <t>暗插300元</t>
    <phoneticPr fontId="1" type="noConversion"/>
  </si>
  <si>
    <t>A</t>
    <phoneticPr fontId="17" type="noConversion"/>
  </si>
  <si>
    <t>B</t>
    <phoneticPr fontId="17" type="noConversion"/>
  </si>
  <si>
    <t>C</t>
    <phoneticPr fontId="17" type="noConversion"/>
  </si>
  <si>
    <t>20取1</t>
    <phoneticPr fontId="1" type="noConversion"/>
  </si>
  <si>
    <t>D</t>
    <phoneticPr fontId="17" type="noConversion"/>
  </si>
  <si>
    <t>20取1</t>
    <phoneticPr fontId="1" type="noConversion"/>
  </si>
  <si>
    <t>E</t>
    <phoneticPr fontId="17" type="noConversion"/>
  </si>
  <si>
    <t>F</t>
    <phoneticPr fontId="17" type="noConversion"/>
  </si>
  <si>
    <t>一把抓</t>
    <phoneticPr fontId="17" type="noConversion"/>
  </si>
  <si>
    <t>G</t>
    <phoneticPr fontId="17" type="noConversion"/>
  </si>
  <si>
    <t>H</t>
    <phoneticPr fontId="17" type="noConversion"/>
  </si>
  <si>
    <t>1208.1210.</t>
    <phoneticPr fontId="1" type="noConversion"/>
  </si>
  <si>
    <t>1848.1850.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</si>
</sst>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_);[Red]\(0\)"/>
    <numFmt numFmtId="179" formatCode="0.00_);[Red]\(0.00\)"/>
  </numFmts>
  <fonts count="2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22"/>
      <color rgb="FFFF0000"/>
      <name val="等线"/>
      <charset val="134"/>
      <scheme val="minor"/>
    </font>
    <font>
      <sz val="12"/>
      <color rgb="FFFF0000"/>
      <name val="黑体"/>
      <family val="3"/>
      <charset val="134"/>
    </font>
    <font>
      <sz val="12"/>
      <color rgb="FF0070C0"/>
      <name val="黑体"/>
      <family val="3"/>
      <charset val="134"/>
    </font>
    <font>
      <b/>
      <sz val="12"/>
      <color theme="4" tint="-0.24997711111789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8" tint="-0.249977111117893"/>
      <name val="黑体"/>
      <family val="3"/>
      <charset val="134"/>
    </font>
    <font>
      <sz val="12"/>
      <color rgb="FFFF0000"/>
      <name val="等线"/>
      <family val="2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color theme="0"/>
      <name val="等线"/>
      <family val="2"/>
      <charset val="134"/>
      <scheme val="minor"/>
    </font>
    <font>
      <b/>
      <sz val="16"/>
      <color theme="0"/>
      <name val="宋体"/>
      <family val="3"/>
      <charset val="134"/>
    </font>
    <font>
      <b/>
      <sz val="12"/>
      <color theme="0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wrapText="1"/>
    </xf>
    <xf numFmtId="177" fontId="19" fillId="2" borderId="1" xfId="0" applyNumberFormat="1" applyFont="1" applyFill="1" applyBorder="1" applyAlignment="1">
      <alignment horizontal="center" vertical="center" wrapText="1"/>
    </xf>
    <xf numFmtId="178" fontId="19" fillId="2" borderId="1" xfId="0" applyNumberFormat="1" applyFont="1" applyFill="1" applyBorder="1" applyAlignment="1">
      <alignment horizontal="center" vertical="center" wrapText="1"/>
    </xf>
    <xf numFmtId="17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textRotation="255" wrapText="1"/>
    </xf>
    <xf numFmtId="176" fontId="19" fillId="2" borderId="16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177" fontId="19" fillId="2" borderId="16" xfId="0" applyNumberFormat="1" applyFont="1" applyFill="1" applyBorder="1" applyAlignment="1">
      <alignment horizontal="center" vertical="center" wrapText="1"/>
    </xf>
    <xf numFmtId="178" fontId="19" fillId="2" borderId="16" xfId="0" applyNumberFormat="1" applyFont="1" applyFill="1" applyBorder="1" applyAlignment="1">
      <alignment horizontal="center" vertical="center" wrapText="1"/>
    </xf>
    <xf numFmtId="179" fontId="19" fillId="2" borderId="16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tabSelected="1" zoomScale="85" zoomScaleNormal="85" workbookViewId="0">
      <pane ySplit="2" topLeftCell="A80" activePane="bottomLeft" state="frozen"/>
      <selection pane="bottomLeft" activeCell="N96" sqref="N96"/>
    </sheetView>
  </sheetViews>
  <sheetFormatPr defaultRowHeight="29.25" customHeight="1"/>
  <cols>
    <col min="1" max="1" width="9.625" style="38" customWidth="1"/>
    <col min="2" max="2" width="18.625" style="38" customWidth="1"/>
    <col min="3" max="3" width="5.25" style="38" customWidth="1"/>
    <col min="4" max="4" width="12.25" style="25" customWidth="1"/>
    <col min="5" max="5" width="8.125" style="25" customWidth="1"/>
    <col min="6" max="6" width="21.25" style="39" customWidth="1"/>
    <col min="7" max="7" width="5" style="39" customWidth="1"/>
    <col min="8" max="8" width="21.375" style="39" customWidth="1"/>
    <col min="9" max="9" width="5" style="25" customWidth="1"/>
    <col min="10" max="10" width="20.75" style="25" customWidth="1"/>
    <col min="11" max="11" width="6.625" style="25" customWidth="1"/>
    <col min="12" max="12" width="15.875" style="39" customWidth="1"/>
    <col min="13" max="13" width="5.125" style="25" customWidth="1"/>
    <col min="14" max="14" width="12.875" style="25" customWidth="1"/>
    <col min="15" max="15" width="5.625" style="25" customWidth="1"/>
    <col min="16" max="16" width="15.5" style="25" customWidth="1"/>
    <col min="17" max="17" width="6.5" style="25" customWidth="1"/>
    <col min="18" max="18" width="8.25" style="25" customWidth="1"/>
    <col min="19" max="19" width="7" style="25" customWidth="1"/>
    <col min="20" max="20" width="14.25" style="25" customWidth="1"/>
    <col min="21" max="21" width="9" style="25"/>
    <col min="22" max="22" width="15.875" style="25" customWidth="1"/>
    <col min="23" max="23" width="9" style="25"/>
    <col min="24" max="24" width="11.125" style="40" customWidth="1"/>
    <col min="25" max="25" width="8.125" style="40" customWidth="1"/>
    <col min="26" max="28" width="11.125" style="40" customWidth="1"/>
    <col min="29" max="29" width="14.375" style="40" customWidth="1"/>
    <col min="30" max="30" width="11.125" style="40" customWidth="1"/>
    <col min="31" max="31" width="20.125" style="40" customWidth="1"/>
    <col min="32" max="32" width="11.125" style="40" customWidth="1"/>
    <col min="33" max="34" width="16.25" style="40" customWidth="1"/>
    <col min="35" max="36" width="14.25" style="40" customWidth="1"/>
    <col min="37" max="37" width="11.125" style="40" customWidth="1"/>
    <col min="38" max="39" width="9" style="40"/>
    <col min="40" max="16384" width="9" style="25"/>
  </cols>
  <sheetData>
    <row r="1" spans="1:40" ht="48.75" customHeight="1" thickBo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40" ht="69.75" customHeight="1">
      <c r="A2" s="1" t="s">
        <v>1</v>
      </c>
      <c r="B2" s="1" t="s">
        <v>0</v>
      </c>
      <c r="C2" s="1" t="s">
        <v>24</v>
      </c>
      <c r="D2" s="11" t="s">
        <v>185</v>
      </c>
      <c r="E2" s="12" t="s">
        <v>24</v>
      </c>
      <c r="F2" s="6" t="s">
        <v>180</v>
      </c>
      <c r="G2" s="7" t="s">
        <v>25</v>
      </c>
      <c r="H2" s="7" t="s">
        <v>181</v>
      </c>
      <c r="I2" s="7" t="s">
        <v>25</v>
      </c>
      <c r="J2" s="7" t="s">
        <v>177</v>
      </c>
      <c r="K2" s="13" t="s">
        <v>25</v>
      </c>
      <c r="L2" s="9" t="s">
        <v>182</v>
      </c>
      <c r="M2" s="10" t="s">
        <v>25</v>
      </c>
      <c r="N2" s="10" t="s">
        <v>183</v>
      </c>
      <c r="O2" s="10" t="s">
        <v>25</v>
      </c>
      <c r="P2" s="10" t="s">
        <v>179</v>
      </c>
      <c r="Q2" s="17" t="s">
        <v>25</v>
      </c>
      <c r="R2" s="6" t="s">
        <v>184</v>
      </c>
      <c r="S2" s="7" t="s">
        <v>25</v>
      </c>
      <c r="T2" s="7" t="s">
        <v>178</v>
      </c>
      <c r="U2" s="8" t="s">
        <v>25</v>
      </c>
      <c r="AN2" s="24"/>
    </row>
    <row r="3" spans="1:40" ht="29.25" customHeight="1">
      <c r="A3" s="1" t="s">
        <v>26</v>
      </c>
      <c r="B3" s="2" t="s">
        <v>27</v>
      </c>
      <c r="C3" s="1">
        <v>5</v>
      </c>
      <c r="D3" s="1"/>
      <c r="E3" s="5"/>
      <c r="F3" s="26"/>
      <c r="G3" s="27"/>
      <c r="H3" s="27"/>
      <c r="I3" s="28"/>
      <c r="J3" s="28"/>
      <c r="K3" s="29"/>
      <c r="L3" s="26"/>
      <c r="M3" s="28"/>
      <c r="N3" s="28"/>
      <c r="O3" s="28"/>
      <c r="P3" s="28"/>
      <c r="Q3" s="29"/>
      <c r="R3" s="30"/>
      <c r="S3" s="28"/>
      <c r="T3" s="28"/>
      <c r="U3" s="31"/>
      <c r="AN3" s="24"/>
    </row>
    <row r="4" spans="1:40" ht="39.75" customHeight="1">
      <c r="A4" s="1" t="s">
        <v>28</v>
      </c>
      <c r="B4" s="3" t="s">
        <v>3</v>
      </c>
      <c r="C4" s="1">
        <v>10</v>
      </c>
      <c r="D4" s="3" t="s">
        <v>29</v>
      </c>
      <c r="E4" s="5">
        <v>10</v>
      </c>
      <c r="F4" s="26" t="s">
        <v>192</v>
      </c>
      <c r="G4" s="27">
        <v>4</v>
      </c>
      <c r="H4" s="26" t="s">
        <v>192</v>
      </c>
      <c r="I4" s="27">
        <v>4</v>
      </c>
      <c r="J4" s="28"/>
      <c r="K4" s="29"/>
      <c r="L4" s="26" t="s">
        <v>192</v>
      </c>
      <c r="M4" s="27">
        <v>4</v>
      </c>
      <c r="N4" s="28"/>
      <c r="O4" s="28"/>
      <c r="P4" s="28"/>
      <c r="Q4" s="29"/>
      <c r="R4" s="30"/>
      <c r="S4" s="28"/>
      <c r="T4" s="28"/>
      <c r="U4" s="31"/>
      <c r="AN4" s="24"/>
    </row>
    <row r="5" spans="1:40" ht="39.75" customHeight="1">
      <c r="A5" s="1" t="s">
        <v>28</v>
      </c>
      <c r="B5" s="3" t="s">
        <v>30</v>
      </c>
      <c r="C5" s="1">
        <v>10</v>
      </c>
      <c r="D5" s="3" t="s">
        <v>31</v>
      </c>
      <c r="E5" s="5">
        <v>10</v>
      </c>
      <c r="F5" s="26" t="s">
        <v>193</v>
      </c>
      <c r="G5" s="27">
        <v>4</v>
      </c>
      <c r="H5" s="26" t="s">
        <v>193</v>
      </c>
      <c r="I5" s="27">
        <v>4</v>
      </c>
      <c r="J5" s="28"/>
      <c r="K5" s="29"/>
      <c r="L5" s="26" t="s">
        <v>193</v>
      </c>
      <c r="M5" s="27">
        <v>4</v>
      </c>
      <c r="N5" s="28"/>
      <c r="O5" s="28"/>
      <c r="P5" s="28"/>
      <c r="Q5" s="29"/>
      <c r="R5" s="30"/>
      <c r="S5" s="28"/>
      <c r="T5" s="28"/>
      <c r="U5" s="31"/>
      <c r="AN5" s="24"/>
    </row>
    <row r="6" spans="1:40" ht="29.25" customHeight="1">
      <c r="A6" s="1" t="s">
        <v>32</v>
      </c>
      <c r="B6" s="3" t="s">
        <v>33</v>
      </c>
      <c r="C6" s="1">
        <v>10</v>
      </c>
      <c r="D6" s="1"/>
      <c r="E6" s="5"/>
      <c r="F6" s="26" t="s">
        <v>186</v>
      </c>
      <c r="G6" s="27">
        <v>5</v>
      </c>
      <c r="H6" s="26" t="s">
        <v>186</v>
      </c>
      <c r="I6" s="28">
        <v>5</v>
      </c>
      <c r="J6" s="28"/>
      <c r="K6" s="29"/>
      <c r="L6" s="26"/>
      <c r="M6" s="28"/>
      <c r="N6" s="28"/>
      <c r="O6" s="28"/>
      <c r="P6" s="28"/>
      <c r="Q6" s="29"/>
      <c r="R6" s="30"/>
      <c r="S6" s="28"/>
      <c r="T6" s="28"/>
      <c r="U6" s="31"/>
      <c r="AN6" s="24"/>
    </row>
    <row r="7" spans="1:40" ht="29.25" customHeight="1">
      <c r="A7" s="1" t="s">
        <v>34</v>
      </c>
      <c r="B7" s="1" t="s">
        <v>35</v>
      </c>
      <c r="C7" s="1">
        <v>10</v>
      </c>
      <c r="D7" s="1"/>
      <c r="E7" s="5"/>
      <c r="F7" s="26"/>
      <c r="G7" s="27"/>
      <c r="H7" s="27"/>
      <c r="I7" s="28"/>
      <c r="J7" s="28"/>
      <c r="K7" s="29"/>
      <c r="L7" s="26"/>
      <c r="M7" s="28"/>
      <c r="N7" s="28"/>
      <c r="O7" s="28"/>
      <c r="P7" s="28"/>
      <c r="Q7" s="29"/>
      <c r="R7" s="30"/>
      <c r="S7" s="28"/>
      <c r="T7" s="28"/>
      <c r="U7" s="31"/>
      <c r="AN7" s="24"/>
    </row>
    <row r="8" spans="1:40" ht="70.5" customHeight="1">
      <c r="A8" s="1" t="s">
        <v>36</v>
      </c>
      <c r="B8" s="3" t="s">
        <v>4</v>
      </c>
      <c r="C8" s="1">
        <v>10</v>
      </c>
      <c r="D8" s="3" t="s">
        <v>37</v>
      </c>
      <c r="E8" s="1">
        <v>10</v>
      </c>
      <c r="F8" s="27" t="s">
        <v>194</v>
      </c>
      <c r="G8" s="27">
        <v>6</v>
      </c>
      <c r="H8" s="27" t="s">
        <v>194</v>
      </c>
      <c r="I8" s="28">
        <v>6</v>
      </c>
      <c r="J8" s="27" t="s">
        <v>195</v>
      </c>
      <c r="K8" s="29">
        <v>5</v>
      </c>
      <c r="L8" s="26" t="s">
        <v>196</v>
      </c>
      <c r="M8" s="28">
        <v>4</v>
      </c>
      <c r="N8" s="28"/>
      <c r="O8" s="28"/>
      <c r="P8" s="28"/>
      <c r="Q8" s="29"/>
      <c r="R8" s="30"/>
      <c r="S8" s="28"/>
      <c r="T8" s="26" t="s">
        <v>196</v>
      </c>
      <c r="U8" s="28">
        <v>4</v>
      </c>
      <c r="V8" s="26"/>
      <c r="AN8" s="24"/>
    </row>
    <row r="9" spans="1:40" ht="70.5" customHeight="1">
      <c r="A9" s="1" t="s">
        <v>36</v>
      </c>
      <c r="B9" s="3" t="s">
        <v>38</v>
      </c>
      <c r="C9" s="1">
        <v>10</v>
      </c>
      <c r="D9" s="3" t="s">
        <v>39</v>
      </c>
      <c r="E9" s="1">
        <v>10</v>
      </c>
      <c r="F9" s="27" t="s">
        <v>238</v>
      </c>
      <c r="G9" s="27">
        <v>7</v>
      </c>
      <c r="H9" s="27" t="s">
        <v>238</v>
      </c>
      <c r="I9" s="28">
        <v>7</v>
      </c>
      <c r="J9" s="27" t="s">
        <v>239</v>
      </c>
      <c r="K9" s="29">
        <v>4</v>
      </c>
      <c r="L9" s="26"/>
      <c r="M9" s="28"/>
      <c r="N9" s="28"/>
      <c r="O9" s="28"/>
      <c r="P9" s="28"/>
      <c r="Q9" s="29"/>
      <c r="R9" s="30"/>
      <c r="S9" s="28"/>
      <c r="T9" s="28"/>
      <c r="U9" s="31"/>
      <c r="AN9" s="24"/>
    </row>
    <row r="10" spans="1:40" ht="29.25" customHeight="1">
      <c r="A10" s="1" t="s">
        <v>40</v>
      </c>
      <c r="B10" s="2" t="s">
        <v>41</v>
      </c>
      <c r="C10" s="1">
        <v>20</v>
      </c>
      <c r="D10" s="2" t="s">
        <v>42</v>
      </c>
      <c r="E10" s="1">
        <v>20</v>
      </c>
      <c r="F10" s="27"/>
      <c r="G10" s="27"/>
      <c r="H10" s="27"/>
      <c r="I10" s="28"/>
      <c r="J10" s="28"/>
      <c r="K10" s="29"/>
      <c r="L10" s="26"/>
      <c r="M10" s="28"/>
      <c r="N10" s="28"/>
      <c r="O10" s="28"/>
      <c r="P10" s="28"/>
      <c r="Q10" s="29"/>
      <c r="R10" s="30"/>
      <c r="S10" s="28"/>
      <c r="T10" s="28"/>
      <c r="U10" s="31"/>
      <c r="AN10" s="24"/>
    </row>
    <row r="11" spans="1:40" ht="29.25" customHeight="1">
      <c r="A11" s="1" t="s">
        <v>43</v>
      </c>
      <c r="B11" s="3" t="s">
        <v>44</v>
      </c>
      <c r="C11" s="1">
        <v>10</v>
      </c>
      <c r="D11" s="1"/>
      <c r="E11" s="5"/>
      <c r="F11" s="32" t="s">
        <v>191</v>
      </c>
      <c r="G11" s="27">
        <v>7</v>
      </c>
      <c r="H11" s="32" t="s">
        <v>191</v>
      </c>
      <c r="I11" s="27">
        <v>7</v>
      </c>
      <c r="J11" s="32" t="s">
        <v>191</v>
      </c>
      <c r="K11" s="33">
        <v>7</v>
      </c>
      <c r="L11" s="26"/>
      <c r="M11" s="28"/>
      <c r="N11" s="28"/>
      <c r="O11" s="28"/>
      <c r="P11" s="28"/>
      <c r="Q11" s="29"/>
      <c r="R11" s="30"/>
      <c r="S11" s="28"/>
      <c r="T11" s="32" t="s">
        <v>191</v>
      </c>
      <c r="U11" s="34">
        <v>7</v>
      </c>
      <c r="AN11" s="23"/>
    </row>
    <row r="12" spans="1:40" ht="29.25" customHeight="1">
      <c r="A12" s="1"/>
      <c r="B12" s="3"/>
      <c r="C12" s="1"/>
      <c r="D12" s="1"/>
      <c r="E12" s="5"/>
      <c r="F12" s="35" t="s">
        <v>188</v>
      </c>
      <c r="G12" s="27">
        <v>2</v>
      </c>
      <c r="H12" s="35" t="s">
        <v>188</v>
      </c>
      <c r="I12" s="27">
        <v>2</v>
      </c>
      <c r="J12" s="36"/>
      <c r="K12" s="29"/>
      <c r="L12" s="26"/>
      <c r="M12" s="28"/>
      <c r="N12" s="28"/>
      <c r="O12" s="28"/>
      <c r="P12" s="28"/>
      <c r="Q12" s="29"/>
      <c r="R12" s="30"/>
      <c r="S12" s="28"/>
      <c r="T12" s="28"/>
      <c r="U12" s="31"/>
      <c r="AN12" s="23"/>
    </row>
    <row r="13" spans="1:40" ht="29.25" customHeight="1">
      <c r="A13" s="1" t="s">
        <v>43</v>
      </c>
      <c r="B13" s="3" t="s">
        <v>45</v>
      </c>
      <c r="C13" s="1">
        <v>10</v>
      </c>
      <c r="D13" s="3" t="s">
        <v>46</v>
      </c>
      <c r="E13" s="5">
        <v>10</v>
      </c>
      <c r="F13" s="26" t="s">
        <v>187</v>
      </c>
      <c r="G13" s="27">
        <v>6</v>
      </c>
      <c r="H13" s="26" t="s">
        <v>187</v>
      </c>
      <c r="I13" s="27">
        <v>6</v>
      </c>
      <c r="J13" s="26" t="s">
        <v>187</v>
      </c>
      <c r="K13" s="33">
        <v>6</v>
      </c>
      <c r="L13" s="26"/>
      <c r="M13" s="28"/>
      <c r="N13" s="28"/>
      <c r="O13" s="28"/>
      <c r="P13" s="28"/>
      <c r="Q13" s="29"/>
      <c r="R13" s="30"/>
      <c r="S13" s="28"/>
      <c r="T13" s="28"/>
      <c r="U13" s="31"/>
      <c r="AN13" s="23"/>
    </row>
    <row r="14" spans="1:40" ht="29.25" customHeight="1">
      <c r="A14" s="1" t="s">
        <v>47</v>
      </c>
      <c r="B14" s="3" t="s">
        <v>48</v>
      </c>
      <c r="C14" s="1">
        <v>5</v>
      </c>
      <c r="D14" s="1"/>
      <c r="E14" s="5"/>
      <c r="F14" s="26"/>
      <c r="G14" s="27"/>
      <c r="H14" s="27"/>
      <c r="I14" s="28"/>
      <c r="J14" s="28"/>
      <c r="K14" s="29"/>
      <c r="L14" s="26"/>
      <c r="M14" s="28"/>
      <c r="N14" s="28"/>
      <c r="O14" s="28"/>
      <c r="P14" s="28"/>
      <c r="Q14" s="29"/>
      <c r="R14" s="30"/>
      <c r="S14" s="28"/>
      <c r="T14" s="28"/>
      <c r="U14" s="31"/>
      <c r="AN14" s="23"/>
    </row>
    <row r="15" spans="1:40" ht="29.25" customHeight="1">
      <c r="A15" s="1" t="s">
        <v>49</v>
      </c>
      <c r="B15" s="3" t="s">
        <v>5</v>
      </c>
      <c r="C15" s="1">
        <v>10</v>
      </c>
      <c r="D15" s="3" t="s">
        <v>50</v>
      </c>
      <c r="E15" s="5">
        <v>10</v>
      </c>
      <c r="F15" s="26" t="s">
        <v>200</v>
      </c>
      <c r="G15" s="27">
        <v>4</v>
      </c>
      <c r="H15" s="26" t="s">
        <v>200</v>
      </c>
      <c r="I15" s="27">
        <v>4</v>
      </c>
      <c r="J15" s="26" t="s">
        <v>202</v>
      </c>
      <c r="K15" s="27">
        <v>3</v>
      </c>
      <c r="L15" s="26"/>
      <c r="M15" s="28"/>
      <c r="N15" s="28"/>
      <c r="O15" s="28"/>
      <c r="P15" s="28"/>
      <c r="Q15" s="29"/>
      <c r="R15" s="30"/>
      <c r="S15" s="28"/>
      <c r="T15" s="28"/>
      <c r="U15" s="31"/>
      <c r="AN15" s="23"/>
    </row>
    <row r="16" spans="1:40" ht="29.25" customHeight="1">
      <c r="A16" s="1" t="s">
        <v>49</v>
      </c>
      <c r="B16" s="3" t="s">
        <v>6</v>
      </c>
      <c r="C16" s="1">
        <v>4</v>
      </c>
      <c r="D16" s="3" t="s">
        <v>51</v>
      </c>
      <c r="E16" s="5">
        <v>4</v>
      </c>
      <c r="F16" s="26" t="s">
        <v>253</v>
      </c>
      <c r="G16" s="27">
        <v>2</v>
      </c>
      <c r="H16" s="26" t="s">
        <v>253</v>
      </c>
      <c r="I16" s="27">
        <v>2</v>
      </c>
      <c r="J16" s="26" t="s">
        <v>253</v>
      </c>
      <c r="K16" s="27">
        <v>2</v>
      </c>
      <c r="L16" s="26">
        <v>1848</v>
      </c>
      <c r="M16" s="28">
        <v>1</v>
      </c>
      <c r="N16" s="28"/>
      <c r="O16" s="28"/>
      <c r="P16" s="28"/>
      <c r="Q16" s="29"/>
      <c r="R16" s="30"/>
      <c r="S16" s="28"/>
      <c r="T16" s="28"/>
      <c r="U16" s="31"/>
      <c r="AN16" s="23"/>
    </row>
    <row r="17" spans="1:40" ht="29.25" customHeight="1">
      <c r="A17" s="1" t="s">
        <v>49</v>
      </c>
      <c r="B17" s="3" t="s">
        <v>7</v>
      </c>
      <c r="C17" s="1">
        <v>5</v>
      </c>
      <c r="D17" s="3" t="s">
        <v>52</v>
      </c>
      <c r="E17" s="5">
        <v>5</v>
      </c>
      <c r="F17" s="26" t="s">
        <v>201</v>
      </c>
      <c r="G17" s="27">
        <v>3</v>
      </c>
      <c r="H17" s="26" t="s">
        <v>201</v>
      </c>
      <c r="I17" s="27">
        <v>3</v>
      </c>
      <c r="J17" s="26" t="s">
        <v>199</v>
      </c>
      <c r="K17" s="27">
        <v>2</v>
      </c>
      <c r="L17" s="26" t="s">
        <v>199</v>
      </c>
      <c r="M17" s="27">
        <v>2</v>
      </c>
      <c r="N17" s="28"/>
      <c r="O17" s="28"/>
      <c r="P17" s="28"/>
      <c r="Q17" s="29"/>
      <c r="R17" s="30"/>
      <c r="S17" s="28"/>
      <c r="T17" s="28" t="s">
        <v>232</v>
      </c>
      <c r="U17" s="31">
        <v>2</v>
      </c>
      <c r="AN17" s="23"/>
    </row>
    <row r="18" spans="1:40" ht="29.25" customHeight="1">
      <c r="A18" s="1" t="s">
        <v>49</v>
      </c>
      <c r="B18" s="4">
        <v>1451841</v>
      </c>
      <c r="C18" s="1">
        <v>1</v>
      </c>
      <c r="D18" s="4">
        <v>1451841</v>
      </c>
      <c r="E18" s="5">
        <v>1</v>
      </c>
      <c r="F18" s="26"/>
      <c r="G18" s="27"/>
      <c r="H18" s="27"/>
      <c r="I18" s="28"/>
      <c r="J18" s="28"/>
      <c r="K18" s="29"/>
      <c r="L18" s="26"/>
      <c r="M18" s="28"/>
      <c r="N18" s="28"/>
      <c r="O18" s="28"/>
      <c r="P18" s="28"/>
      <c r="Q18" s="29"/>
      <c r="R18" s="30"/>
      <c r="S18" s="28"/>
      <c r="T18" s="28"/>
      <c r="U18" s="31"/>
      <c r="AN18" s="23"/>
    </row>
    <row r="19" spans="1:40" ht="29.25" customHeight="1">
      <c r="A19" s="1" t="s">
        <v>53</v>
      </c>
      <c r="B19" s="3" t="s">
        <v>54</v>
      </c>
      <c r="C19" s="1">
        <v>10</v>
      </c>
      <c r="D19" s="1"/>
      <c r="E19" s="5"/>
      <c r="F19" s="26"/>
      <c r="G19" s="27"/>
      <c r="H19" s="27"/>
      <c r="I19" s="28"/>
      <c r="J19" s="28"/>
      <c r="K19" s="29"/>
      <c r="L19" s="26"/>
      <c r="M19" s="28"/>
      <c r="N19" s="28"/>
      <c r="O19" s="28"/>
      <c r="P19" s="28"/>
      <c r="Q19" s="29"/>
      <c r="R19" s="30"/>
      <c r="S19" s="28"/>
      <c r="T19" s="28"/>
      <c r="U19" s="31"/>
      <c r="AN19" s="23"/>
    </row>
    <row r="20" spans="1:40" ht="29.25" customHeight="1">
      <c r="A20" s="1" t="s">
        <v>53</v>
      </c>
      <c r="B20" s="3" t="s">
        <v>8</v>
      </c>
      <c r="C20" s="1">
        <v>10</v>
      </c>
      <c r="D20" s="1"/>
      <c r="E20" s="5"/>
      <c r="F20" s="26"/>
      <c r="G20" s="27"/>
      <c r="H20" s="27"/>
      <c r="I20" s="28"/>
      <c r="J20" s="28"/>
      <c r="K20" s="29"/>
      <c r="L20" s="26"/>
      <c r="M20" s="28"/>
      <c r="N20" s="28"/>
      <c r="O20" s="28"/>
      <c r="P20" s="28"/>
      <c r="Q20" s="29"/>
      <c r="R20" s="30"/>
      <c r="S20" s="28"/>
      <c r="T20" s="28"/>
      <c r="U20" s="31"/>
      <c r="AN20" s="23"/>
    </row>
    <row r="21" spans="1:40" ht="29.25" customHeight="1">
      <c r="A21" s="1" t="s">
        <v>55</v>
      </c>
      <c r="B21" s="3" t="s">
        <v>56</v>
      </c>
      <c r="C21" s="1">
        <v>10</v>
      </c>
      <c r="D21" s="1"/>
      <c r="E21" s="5"/>
      <c r="F21" s="26"/>
      <c r="G21" s="27"/>
      <c r="H21" s="27"/>
      <c r="I21" s="28"/>
      <c r="J21" s="28"/>
      <c r="K21" s="29"/>
      <c r="L21" s="26"/>
      <c r="M21" s="28"/>
      <c r="N21" s="28"/>
      <c r="O21" s="28"/>
      <c r="P21" s="28"/>
      <c r="Q21" s="29"/>
      <c r="R21" s="30"/>
      <c r="S21" s="28"/>
      <c r="T21" s="28"/>
      <c r="U21" s="31"/>
      <c r="AN21" s="23"/>
    </row>
    <row r="22" spans="1:40" ht="29.25" customHeight="1">
      <c r="A22" s="1" t="s">
        <v>57</v>
      </c>
      <c r="B22" s="3" t="s">
        <v>58</v>
      </c>
      <c r="C22" s="1">
        <v>10</v>
      </c>
      <c r="D22" s="1"/>
      <c r="E22" s="5"/>
      <c r="F22" s="26"/>
      <c r="G22" s="27"/>
      <c r="H22" s="27"/>
      <c r="I22" s="28"/>
      <c r="J22" s="28"/>
      <c r="K22" s="29"/>
      <c r="L22" s="26"/>
      <c r="M22" s="28"/>
      <c r="N22" s="28"/>
      <c r="O22" s="28"/>
      <c r="P22" s="28"/>
      <c r="Q22" s="29"/>
      <c r="R22" s="30"/>
      <c r="S22" s="28"/>
      <c r="T22" s="28"/>
      <c r="U22" s="31"/>
    </row>
    <row r="23" spans="1:40" ht="29.25" customHeight="1">
      <c r="A23" s="1" t="s">
        <v>59</v>
      </c>
      <c r="B23" s="3" t="s">
        <v>60</v>
      </c>
      <c r="C23" s="1">
        <v>5</v>
      </c>
      <c r="D23" s="1"/>
      <c r="E23" s="5"/>
      <c r="F23" s="26"/>
      <c r="G23" s="27"/>
      <c r="H23" s="27"/>
      <c r="I23" s="28"/>
      <c r="J23" s="28"/>
      <c r="K23" s="29"/>
      <c r="L23" s="26"/>
      <c r="M23" s="28"/>
      <c r="N23" s="28"/>
      <c r="O23" s="28"/>
      <c r="P23" s="28"/>
      <c r="Q23" s="29"/>
      <c r="R23" s="30"/>
      <c r="S23" s="28"/>
      <c r="T23" s="28"/>
      <c r="U23" s="31"/>
    </row>
    <row r="24" spans="1:40" ht="29.25" customHeight="1">
      <c r="A24" s="1" t="s">
        <v>61</v>
      </c>
      <c r="B24" s="3" t="s">
        <v>62</v>
      </c>
      <c r="C24" s="1">
        <v>5</v>
      </c>
      <c r="D24" s="1"/>
      <c r="E24" s="5"/>
      <c r="F24" s="26" t="s">
        <v>231</v>
      </c>
      <c r="G24" s="27">
        <v>5</v>
      </c>
      <c r="H24" s="26" t="s">
        <v>231</v>
      </c>
      <c r="I24" s="27">
        <v>5</v>
      </c>
      <c r="J24" s="28">
        <v>1700</v>
      </c>
      <c r="K24" s="29">
        <v>1</v>
      </c>
      <c r="L24" s="26"/>
      <c r="M24" s="28"/>
      <c r="N24" s="28"/>
      <c r="O24" s="28"/>
      <c r="P24" s="28"/>
      <c r="Q24" s="29"/>
      <c r="R24" s="30"/>
      <c r="S24" s="28"/>
      <c r="T24" s="28"/>
      <c r="U24" s="31"/>
    </row>
    <row r="25" spans="1:40" ht="29.25" customHeight="1">
      <c r="A25" s="1" t="s">
        <v>63</v>
      </c>
      <c r="B25" s="3" t="s">
        <v>9</v>
      </c>
      <c r="C25" s="1">
        <v>5</v>
      </c>
      <c r="D25" s="3" t="s">
        <v>64</v>
      </c>
      <c r="E25" s="5">
        <v>5</v>
      </c>
      <c r="F25" s="26"/>
      <c r="G25" s="27"/>
      <c r="H25" s="27"/>
      <c r="I25" s="28"/>
      <c r="J25" s="28"/>
      <c r="K25" s="29"/>
      <c r="L25" s="26"/>
      <c r="M25" s="28"/>
      <c r="N25" s="28"/>
      <c r="O25" s="28"/>
      <c r="P25" s="28"/>
      <c r="Q25" s="29"/>
      <c r="R25" s="30"/>
      <c r="S25" s="28"/>
      <c r="T25" s="28"/>
      <c r="U25" s="31"/>
    </row>
    <row r="26" spans="1:40" ht="29.25" customHeight="1">
      <c r="A26" s="1" t="s">
        <v>63</v>
      </c>
      <c r="B26" s="3" t="s">
        <v>65</v>
      </c>
      <c r="C26" s="1">
        <v>10</v>
      </c>
      <c r="D26" s="3" t="s">
        <v>66</v>
      </c>
      <c r="E26" s="5">
        <v>10</v>
      </c>
      <c r="F26" s="26"/>
      <c r="G26" s="27"/>
      <c r="H26" s="27"/>
      <c r="I26" s="28"/>
      <c r="J26" s="28"/>
      <c r="K26" s="29"/>
      <c r="L26" s="26"/>
      <c r="M26" s="28"/>
      <c r="N26" s="28"/>
      <c r="O26" s="28"/>
      <c r="P26" s="28"/>
      <c r="Q26" s="29"/>
      <c r="R26" s="30"/>
      <c r="S26" s="28"/>
      <c r="T26" s="28"/>
      <c r="U26" s="31"/>
    </row>
    <row r="27" spans="1:40" ht="29.25" customHeight="1">
      <c r="A27" s="1" t="s">
        <v>67</v>
      </c>
      <c r="B27" s="3" t="s">
        <v>10</v>
      </c>
      <c r="C27" s="1">
        <v>5</v>
      </c>
      <c r="D27" s="1"/>
      <c r="E27" s="5"/>
      <c r="F27" s="26"/>
      <c r="G27" s="27"/>
      <c r="H27" s="27"/>
      <c r="I27" s="28"/>
      <c r="J27" s="28"/>
      <c r="K27" s="29"/>
      <c r="L27" s="26"/>
      <c r="M27" s="28"/>
      <c r="N27" s="28"/>
      <c r="O27" s="28"/>
      <c r="P27" s="28"/>
      <c r="Q27" s="29"/>
      <c r="R27" s="30"/>
      <c r="S27" s="28"/>
      <c r="T27" s="28"/>
      <c r="U27" s="31"/>
    </row>
    <row r="28" spans="1:40" ht="29.25" customHeight="1">
      <c r="A28" s="1" t="s">
        <v>67</v>
      </c>
      <c r="B28" s="3" t="s">
        <v>11</v>
      </c>
      <c r="C28" s="1">
        <v>5</v>
      </c>
      <c r="D28" s="1"/>
      <c r="E28" s="5"/>
      <c r="F28" s="26"/>
      <c r="G28" s="27"/>
      <c r="H28" s="27"/>
      <c r="I28" s="28"/>
      <c r="J28" s="28"/>
      <c r="K28" s="29"/>
      <c r="L28" s="26"/>
      <c r="M28" s="28"/>
      <c r="N28" s="28"/>
      <c r="O28" s="28"/>
      <c r="P28" s="28"/>
      <c r="Q28" s="29"/>
      <c r="R28" s="30"/>
      <c r="S28" s="28"/>
      <c r="T28" s="28"/>
      <c r="U28" s="31"/>
    </row>
    <row r="29" spans="1:40" ht="29.25" customHeight="1">
      <c r="A29" s="1" t="s">
        <v>67</v>
      </c>
      <c r="B29" s="3" t="s">
        <v>68</v>
      </c>
      <c r="C29" s="1">
        <v>2</v>
      </c>
      <c r="D29" s="1"/>
      <c r="E29" s="5"/>
      <c r="F29" s="26"/>
      <c r="G29" s="27"/>
      <c r="H29" s="27"/>
      <c r="I29" s="28"/>
      <c r="J29" s="28"/>
      <c r="K29" s="29"/>
      <c r="L29" s="26"/>
      <c r="M29" s="28"/>
      <c r="N29" s="28"/>
      <c r="O29" s="28"/>
      <c r="P29" s="28"/>
      <c r="Q29" s="29"/>
      <c r="R29" s="30"/>
      <c r="S29" s="28"/>
      <c r="T29" s="28"/>
      <c r="U29" s="31"/>
    </row>
    <row r="30" spans="1:40" ht="29.25" customHeight="1">
      <c r="A30" s="1" t="s">
        <v>69</v>
      </c>
      <c r="B30" s="3" t="s">
        <v>70</v>
      </c>
      <c r="C30" s="1">
        <v>5</v>
      </c>
      <c r="D30" s="3" t="s">
        <v>71</v>
      </c>
      <c r="E30" s="5">
        <v>5</v>
      </c>
      <c r="F30" s="26"/>
      <c r="G30" s="27"/>
      <c r="H30" s="27"/>
      <c r="I30" s="28"/>
      <c r="J30" s="28"/>
      <c r="K30" s="29"/>
      <c r="L30" s="26"/>
      <c r="M30" s="28"/>
      <c r="N30" s="28"/>
      <c r="O30" s="28"/>
      <c r="P30" s="28"/>
      <c r="Q30" s="29"/>
      <c r="R30" s="30"/>
      <c r="S30" s="28"/>
      <c r="T30" s="28"/>
      <c r="U30" s="31"/>
    </row>
    <row r="31" spans="1:40" ht="29.25" customHeight="1">
      <c r="A31" s="1" t="s">
        <v>215</v>
      </c>
      <c r="B31" s="3" t="s">
        <v>72</v>
      </c>
      <c r="C31" s="1">
        <v>5</v>
      </c>
      <c r="D31" s="3" t="s">
        <v>73</v>
      </c>
      <c r="E31" s="5">
        <v>5</v>
      </c>
      <c r="F31" s="26">
        <v>1951.1952000000001</v>
      </c>
      <c r="G31" s="27">
        <v>2</v>
      </c>
      <c r="H31" s="26">
        <v>1951.1952000000001</v>
      </c>
      <c r="I31" s="27">
        <v>2</v>
      </c>
      <c r="J31" s="28">
        <v>1952</v>
      </c>
      <c r="K31" s="29">
        <v>1</v>
      </c>
      <c r="L31" s="26"/>
      <c r="M31" s="28"/>
      <c r="N31" s="28"/>
      <c r="O31" s="28"/>
      <c r="P31" s="28"/>
      <c r="Q31" s="29"/>
      <c r="R31" s="30"/>
      <c r="S31" s="28"/>
      <c r="T31" s="28">
        <v>1952</v>
      </c>
      <c r="U31" s="29">
        <v>1</v>
      </c>
    </row>
    <row r="32" spans="1:40" ht="29.25" customHeight="1">
      <c r="A32" s="1" t="s">
        <v>215</v>
      </c>
      <c r="B32" s="3" t="s">
        <v>74</v>
      </c>
      <c r="C32" s="1">
        <v>10</v>
      </c>
      <c r="D32" s="3" t="s">
        <v>75</v>
      </c>
      <c r="E32" s="5">
        <v>10</v>
      </c>
      <c r="F32" s="26" t="s">
        <v>213</v>
      </c>
      <c r="G32" s="27">
        <v>5</v>
      </c>
      <c r="H32" s="26" t="s">
        <v>213</v>
      </c>
      <c r="I32" s="27">
        <v>5</v>
      </c>
      <c r="J32" s="28" t="s">
        <v>214</v>
      </c>
      <c r="K32" s="29">
        <v>2</v>
      </c>
      <c r="L32" s="26"/>
      <c r="M32" s="28"/>
      <c r="N32" s="28"/>
      <c r="O32" s="28"/>
      <c r="P32" s="28"/>
      <c r="Q32" s="29"/>
      <c r="R32" s="30"/>
      <c r="S32" s="28"/>
      <c r="T32" s="28">
        <v>1979</v>
      </c>
      <c r="U32" s="29">
        <v>1</v>
      </c>
    </row>
    <row r="33" spans="1:21" ht="29.25" customHeight="1">
      <c r="A33" s="1" t="s">
        <v>76</v>
      </c>
      <c r="B33" s="2" t="s">
        <v>77</v>
      </c>
      <c r="C33" s="1">
        <v>5</v>
      </c>
      <c r="D33" s="1"/>
      <c r="E33" s="5"/>
      <c r="F33" s="26"/>
      <c r="G33" s="27"/>
      <c r="H33" s="27"/>
      <c r="I33" s="28"/>
      <c r="J33" s="28"/>
      <c r="K33" s="29"/>
      <c r="L33" s="26"/>
      <c r="M33" s="28"/>
      <c r="N33" s="28"/>
      <c r="O33" s="28"/>
      <c r="P33" s="28"/>
      <c r="Q33" s="29"/>
      <c r="R33" s="30"/>
      <c r="S33" s="28"/>
      <c r="T33" s="28"/>
      <c r="U33" s="31"/>
    </row>
    <row r="34" spans="1:21" ht="29.25" customHeight="1">
      <c r="A34" s="1" t="s">
        <v>78</v>
      </c>
      <c r="B34" s="3" t="s">
        <v>79</v>
      </c>
      <c r="C34" s="1">
        <v>10</v>
      </c>
      <c r="D34" s="3" t="s">
        <v>80</v>
      </c>
      <c r="E34" s="5">
        <v>10</v>
      </c>
      <c r="F34" s="26"/>
      <c r="G34" s="27"/>
      <c r="H34" s="27"/>
      <c r="I34" s="28"/>
      <c r="J34" s="28"/>
      <c r="K34" s="29"/>
      <c r="L34" s="26"/>
      <c r="M34" s="28"/>
      <c r="N34" s="28"/>
      <c r="O34" s="28"/>
      <c r="P34" s="28"/>
      <c r="Q34" s="29"/>
      <c r="R34" s="30"/>
      <c r="S34" s="28"/>
      <c r="T34" s="28"/>
      <c r="U34" s="31"/>
    </row>
    <row r="35" spans="1:21" ht="29.25" customHeight="1">
      <c r="A35" s="1" t="s">
        <v>81</v>
      </c>
      <c r="B35" s="3" t="s">
        <v>12</v>
      </c>
      <c r="C35" s="1">
        <v>10</v>
      </c>
      <c r="D35" s="3" t="s">
        <v>82</v>
      </c>
      <c r="E35" s="5">
        <v>10</v>
      </c>
      <c r="F35" s="37" t="s">
        <v>205</v>
      </c>
      <c r="G35" s="27">
        <v>9</v>
      </c>
      <c r="H35" s="37" t="s">
        <v>206</v>
      </c>
      <c r="I35" s="27">
        <v>9</v>
      </c>
      <c r="J35" s="37" t="s">
        <v>203</v>
      </c>
      <c r="K35" s="27">
        <v>9</v>
      </c>
      <c r="L35" s="26" t="s">
        <v>204</v>
      </c>
      <c r="M35" s="28">
        <v>4</v>
      </c>
      <c r="N35" s="26" t="s">
        <v>204</v>
      </c>
      <c r="O35" s="28">
        <v>4</v>
      </c>
      <c r="P35" s="28"/>
      <c r="Q35" s="29"/>
      <c r="R35" s="30"/>
      <c r="S35" s="28"/>
      <c r="T35" s="28"/>
      <c r="U35" s="31"/>
    </row>
    <row r="36" spans="1:21" ht="29.25" customHeight="1">
      <c r="A36" s="1" t="s">
        <v>81</v>
      </c>
      <c r="B36" s="3" t="s">
        <v>83</v>
      </c>
      <c r="C36" s="1">
        <v>5</v>
      </c>
      <c r="D36" s="3" t="s">
        <v>84</v>
      </c>
      <c r="E36" s="5">
        <v>5</v>
      </c>
      <c r="F36" s="26">
        <v>1166</v>
      </c>
      <c r="G36" s="27">
        <v>1</v>
      </c>
      <c r="H36" s="26">
        <v>1166</v>
      </c>
      <c r="I36" s="27">
        <v>1</v>
      </c>
      <c r="J36" s="26">
        <v>1166</v>
      </c>
      <c r="K36" s="27">
        <v>1</v>
      </c>
      <c r="L36" s="26"/>
      <c r="M36" s="28"/>
      <c r="N36" s="28"/>
      <c r="O36" s="28"/>
      <c r="P36" s="28"/>
      <c r="Q36" s="29"/>
      <c r="R36" s="30"/>
      <c r="S36" s="28"/>
      <c r="T36" s="28"/>
      <c r="U36" s="31"/>
    </row>
    <row r="37" spans="1:21" ht="29.25" customHeight="1">
      <c r="A37" s="1" t="s">
        <v>85</v>
      </c>
      <c r="B37" s="3" t="s">
        <v>13</v>
      </c>
      <c r="C37" s="1">
        <v>10</v>
      </c>
      <c r="D37" s="3" t="s">
        <v>86</v>
      </c>
      <c r="E37" s="5">
        <v>10</v>
      </c>
      <c r="F37" s="26"/>
      <c r="G37" s="27"/>
      <c r="H37" s="27"/>
      <c r="I37" s="28"/>
      <c r="J37" s="28"/>
      <c r="K37" s="29"/>
      <c r="L37" s="26"/>
      <c r="M37" s="28"/>
      <c r="N37" s="28"/>
      <c r="O37" s="28"/>
      <c r="P37" s="28"/>
      <c r="Q37" s="29"/>
      <c r="R37" s="30"/>
      <c r="S37" s="28"/>
      <c r="T37" s="28"/>
      <c r="U37" s="31"/>
    </row>
    <row r="38" spans="1:21" ht="29.25" customHeight="1">
      <c r="A38" s="1" t="s">
        <v>85</v>
      </c>
      <c r="B38" s="3" t="s">
        <v>87</v>
      </c>
      <c r="C38" s="1">
        <v>10</v>
      </c>
      <c r="D38" s="3" t="s">
        <v>88</v>
      </c>
      <c r="E38" s="5">
        <v>10</v>
      </c>
      <c r="F38" s="26"/>
      <c r="G38" s="27"/>
      <c r="H38" s="27"/>
      <c r="I38" s="28"/>
      <c r="J38" s="28"/>
      <c r="K38" s="29"/>
      <c r="L38" s="26"/>
      <c r="M38" s="28"/>
      <c r="N38" s="28"/>
      <c r="O38" s="28"/>
      <c r="P38" s="28"/>
      <c r="Q38" s="29"/>
      <c r="R38" s="30"/>
      <c r="S38" s="28"/>
      <c r="T38" s="28"/>
      <c r="U38" s="31"/>
    </row>
    <row r="39" spans="1:21" ht="29.25" customHeight="1">
      <c r="A39" s="1" t="s">
        <v>89</v>
      </c>
      <c r="B39" s="3" t="s">
        <v>90</v>
      </c>
      <c r="C39" s="1">
        <v>5</v>
      </c>
      <c r="D39" s="1"/>
      <c r="E39" s="5"/>
      <c r="F39" s="26" t="s">
        <v>237</v>
      </c>
      <c r="G39" s="27">
        <v>2</v>
      </c>
      <c r="H39" s="26" t="s">
        <v>237</v>
      </c>
      <c r="I39" s="27">
        <v>2</v>
      </c>
      <c r="J39" s="28"/>
      <c r="K39" s="29"/>
      <c r="L39" s="26" t="s">
        <v>237</v>
      </c>
      <c r="M39" s="27">
        <v>2</v>
      </c>
      <c r="N39" s="28"/>
      <c r="O39" s="28"/>
      <c r="P39" s="28"/>
      <c r="Q39" s="29"/>
      <c r="R39" s="30"/>
      <c r="S39" s="28"/>
      <c r="T39" s="28"/>
      <c r="U39" s="31"/>
    </row>
    <row r="40" spans="1:21" ht="29.25" customHeight="1">
      <c r="A40" s="1" t="s">
        <v>91</v>
      </c>
      <c r="B40" s="3" t="s">
        <v>92</v>
      </c>
      <c r="C40" s="1">
        <v>10</v>
      </c>
      <c r="D40" s="1"/>
      <c r="E40" s="5"/>
      <c r="F40" s="26"/>
      <c r="G40" s="27"/>
      <c r="H40" s="27"/>
      <c r="I40" s="28"/>
      <c r="J40" s="28"/>
      <c r="K40" s="29"/>
      <c r="L40" s="26"/>
      <c r="M40" s="28"/>
      <c r="N40" s="28"/>
      <c r="O40" s="28"/>
      <c r="P40" s="28"/>
      <c r="Q40" s="29"/>
      <c r="R40" s="30"/>
      <c r="S40" s="28"/>
      <c r="T40" s="28"/>
      <c r="U40" s="31"/>
    </row>
    <row r="41" spans="1:21" ht="29.25" customHeight="1">
      <c r="A41" s="1" t="s">
        <v>91</v>
      </c>
      <c r="B41" s="3" t="s">
        <v>14</v>
      </c>
      <c r="C41" s="1">
        <v>10</v>
      </c>
      <c r="D41" s="1"/>
      <c r="E41" s="5"/>
      <c r="F41" s="26"/>
      <c r="G41" s="27"/>
      <c r="H41" s="27"/>
      <c r="I41" s="28"/>
      <c r="J41" s="28"/>
      <c r="K41" s="29"/>
      <c r="L41" s="26"/>
      <c r="M41" s="28"/>
      <c r="N41" s="28"/>
      <c r="O41" s="28"/>
      <c r="P41" s="28"/>
      <c r="Q41" s="29"/>
      <c r="R41" s="30"/>
      <c r="S41" s="28"/>
      <c r="T41" s="28"/>
      <c r="U41" s="31"/>
    </row>
    <row r="42" spans="1:21" ht="29.25" customHeight="1">
      <c r="A42" s="1" t="s">
        <v>93</v>
      </c>
      <c r="B42" s="2" t="s">
        <v>94</v>
      </c>
      <c r="C42" s="1">
        <v>10</v>
      </c>
      <c r="D42" s="1"/>
      <c r="E42" s="5"/>
      <c r="F42" s="26"/>
      <c r="G42" s="27"/>
      <c r="H42" s="27"/>
      <c r="I42" s="28"/>
      <c r="J42" s="28"/>
      <c r="K42" s="29"/>
      <c r="L42" s="26"/>
      <c r="M42" s="28"/>
      <c r="N42" s="28"/>
      <c r="O42" s="28"/>
      <c r="P42" s="28"/>
      <c r="Q42" s="29"/>
      <c r="R42" s="30"/>
      <c r="S42" s="28"/>
      <c r="T42" s="28"/>
      <c r="U42" s="31"/>
    </row>
    <row r="43" spans="1:21" ht="29.25" customHeight="1">
      <c r="A43" s="1" t="s">
        <v>95</v>
      </c>
      <c r="B43" s="2" t="s">
        <v>96</v>
      </c>
      <c r="C43" s="1">
        <v>10</v>
      </c>
      <c r="D43" s="2" t="s">
        <v>97</v>
      </c>
      <c r="E43" s="5">
        <v>10</v>
      </c>
      <c r="F43" s="26"/>
      <c r="G43" s="27"/>
      <c r="H43" s="27"/>
      <c r="I43" s="28"/>
      <c r="J43" s="28"/>
      <c r="K43" s="29"/>
      <c r="L43" s="26"/>
      <c r="M43" s="28"/>
      <c r="N43" s="28"/>
      <c r="O43" s="28"/>
      <c r="P43" s="28"/>
      <c r="Q43" s="29"/>
      <c r="R43" s="30"/>
      <c r="S43" s="28"/>
      <c r="T43" s="28"/>
      <c r="U43" s="31"/>
    </row>
    <row r="44" spans="1:21" ht="29.25" customHeight="1">
      <c r="A44" s="1" t="s">
        <v>95</v>
      </c>
      <c r="B44" s="2" t="s">
        <v>15</v>
      </c>
      <c r="C44" s="1">
        <v>10</v>
      </c>
      <c r="D44" s="2" t="s">
        <v>98</v>
      </c>
      <c r="E44" s="5">
        <v>10</v>
      </c>
      <c r="F44" s="26"/>
      <c r="G44" s="27"/>
      <c r="H44" s="27"/>
      <c r="I44" s="28"/>
      <c r="J44" s="28"/>
      <c r="K44" s="29"/>
      <c r="L44" s="26"/>
      <c r="M44" s="28"/>
      <c r="N44" s="28"/>
      <c r="O44" s="28"/>
      <c r="P44" s="28"/>
      <c r="Q44" s="29"/>
      <c r="R44" s="30"/>
      <c r="S44" s="28"/>
      <c r="T44" s="28"/>
      <c r="U44" s="31"/>
    </row>
    <row r="45" spans="1:21" ht="29.25" customHeight="1">
      <c r="A45" s="1" t="s">
        <v>99</v>
      </c>
      <c r="B45" s="2" t="s">
        <v>100</v>
      </c>
      <c r="C45" s="1">
        <v>5</v>
      </c>
      <c r="D45" s="1"/>
      <c r="E45" s="5"/>
      <c r="F45" s="26"/>
      <c r="G45" s="27"/>
      <c r="H45" s="27"/>
      <c r="I45" s="28"/>
      <c r="J45" s="28"/>
      <c r="K45" s="29"/>
      <c r="L45" s="26"/>
      <c r="M45" s="28"/>
      <c r="N45" s="28"/>
      <c r="O45" s="28"/>
      <c r="P45" s="28"/>
      <c r="Q45" s="29"/>
      <c r="R45" s="30"/>
      <c r="S45" s="28"/>
      <c r="T45" s="28"/>
      <c r="U45" s="31"/>
    </row>
    <row r="46" spans="1:21" ht="29.25" customHeight="1">
      <c r="A46" s="1" t="s">
        <v>101</v>
      </c>
      <c r="B46" s="4" t="s">
        <v>16</v>
      </c>
      <c r="C46" s="1">
        <v>10</v>
      </c>
      <c r="D46" s="4" t="s">
        <v>102</v>
      </c>
      <c r="E46" s="5">
        <v>10</v>
      </c>
      <c r="F46" s="26">
        <v>1293</v>
      </c>
      <c r="G46" s="27">
        <v>1</v>
      </c>
      <c r="H46" s="26">
        <v>1293</v>
      </c>
      <c r="I46" s="27">
        <v>1</v>
      </c>
      <c r="J46" s="28" t="s">
        <v>212</v>
      </c>
      <c r="K46" s="29">
        <v>2</v>
      </c>
      <c r="L46" s="28" t="s">
        <v>212</v>
      </c>
      <c r="M46" s="29">
        <v>2</v>
      </c>
      <c r="N46" s="28"/>
      <c r="O46" s="28"/>
      <c r="P46" s="28"/>
      <c r="Q46" s="29"/>
      <c r="R46" s="30"/>
      <c r="S46" s="28"/>
      <c r="T46" s="28"/>
      <c r="U46" s="31"/>
    </row>
    <row r="47" spans="1:21" ht="29.25" customHeight="1">
      <c r="A47" s="1" t="s">
        <v>101</v>
      </c>
      <c r="B47" s="3" t="s">
        <v>210</v>
      </c>
      <c r="C47" s="1">
        <v>10</v>
      </c>
      <c r="D47" s="3" t="s">
        <v>103</v>
      </c>
      <c r="E47" s="5">
        <v>10</v>
      </c>
      <c r="F47" s="32" t="s">
        <v>211</v>
      </c>
      <c r="G47" s="27">
        <v>5</v>
      </c>
      <c r="H47" s="32" t="s">
        <v>211</v>
      </c>
      <c r="I47" s="27">
        <v>5</v>
      </c>
      <c r="J47" s="28"/>
      <c r="K47" s="29"/>
      <c r="L47" s="26"/>
      <c r="M47" s="28"/>
      <c r="N47" s="28"/>
      <c r="O47" s="28"/>
      <c r="P47" s="28"/>
      <c r="Q47" s="29"/>
      <c r="R47" s="30"/>
      <c r="S47" s="28"/>
      <c r="T47" s="28"/>
      <c r="U47" s="31"/>
    </row>
    <row r="48" spans="1:21" ht="29.25" customHeight="1">
      <c r="A48" s="1" t="s">
        <v>104</v>
      </c>
      <c r="B48" s="1" t="s">
        <v>17</v>
      </c>
      <c r="C48" s="1">
        <v>10</v>
      </c>
      <c r="D48" s="1"/>
      <c r="E48" s="5"/>
      <c r="F48" s="26"/>
      <c r="G48" s="27"/>
      <c r="H48" s="27"/>
      <c r="I48" s="28"/>
      <c r="J48" s="28"/>
      <c r="K48" s="29"/>
      <c r="L48" s="26"/>
      <c r="M48" s="28"/>
      <c r="N48" s="28"/>
      <c r="O48" s="28"/>
      <c r="P48" s="28"/>
      <c r="Q48" s="29"/>
      <c r="R48" s="30"/>
      <c r="S48" s="28"/>
      <c r="T48" s="28"/>
      <c r="U48" s="31"/>
    </row>
    <row r="49" spans="1:21" ht="29.25" customHeight="1">
      <c r="A49" s="1" t="s">
        <v>104</v>
      </c>
      <c r="B49" s="2" t="s">
        <v>105</v>
      </c>
      <c r="C49" s="1">
        <v>2</v>
      </c>
      <c r="D49" s="1"/>
      <c r="E49" s="5"/>
      <c r="F49" s="26"/>
      <c r="G49" s="27"/>
      <c r="H49" s="27"/>
      <c r="I49" s="28"/>
      <c r="J49" s="28"/>
      <c r="K49" s="29"/>
      <c r="L49" s="26"/>
      <c r="M49" s="28"/>
      <c r="N49" s="28"/>
      <c r="O49" s="28"/>
      <c r="P49" s="28"/>
      <c r="Q49" s="29"/>
      <c r="R49" s="30"/>
      <c r="S49" s="28"/>
      <c r="T49" s="28"/>
      <c r="U49" s="31"/>
    </row>
    <row r="50" spans="1:21" ht="29.25" customHeight="1">
      <c r="A50" s="1" t="s">
        <v>106</v>
      </c>
      <c r="B50" s="3" t="s">
        <v>107</v>
      </c>
      <c r="C50" s="1">
        <v>10</v>
      </c>
      <c r="D50" s="3" t="s">
        <v>108</v>
      </c>
      <c r="E50" s="5">
        <v>10</v>
      </c>
      <c r="F50" s="26"/>
      <c r="G50" s="27"/>
      <c r="H50" s="27"/>
      <c r="I50" s="28"/>
      <c r="J50" s="28"/>
      <c r="K50" s="29"/>
      <c r="L50" s="26"/>
      <c r="M50" s="28"/>
      <c r="N50" s="28"/>
      <c r="O50" s="28"/>
      <c r="P50" s="28"/>
      <c r="Q50" s="29"/>
      <c r="R50" s="30"/>
      <c r="S50" s="28"/>
      <c r="T50" s="28"/>
      <c r="U50" s="31"/>
    </row>
    <row r="51" spans="1:21" ht="29.25" customHeight="1">
      <c r="A51" s="1" t="s">
        <v>109</v>
      </c>
      <c r="B51" s="2" t="s">
        <v>18</v>
      </c>
      <c r="C51" s="1">
        <v>5</v>
      </c>
      <c r="D51" s="1"/>
      <c r="E51" s="5"/>
      <c r="F51" s="26"/>
      <c r="G51" s="27"/>
      <c r="H51" s="27"/>
      <c r="I51" s="28"/>
      <c r="J51" s="28"/>
      <c r="K51" s="29"/>
      <c r="L51" s="26"/>
      <c r="M51" s="28"/>
      <c r="N51" s="28"/>
      <c r="O51" s="28"/>
      <c r="P51" s="28"/>
      <c r="Q51" s="29"/>
      <c r="R51" s="30"/>
      <c r="S51" s="28"/>
      <c r="T51" s="28"/>
      <c r="U51" s="31"/>
    </row>
    <row r="52" spans="1:21" ht="29.25" customHeight="1">
      <c r="A52" s="1" t="s">
        <v>109</v>
      </c>
      <c r="B52" s="2" t="s">
        <v>110</v>
      </c>
      <c r="C52" s="1">
        <v>10</v>
      </c>
      <c r="D52" s="1"/>
      <c r="E52" s="5"/>
      <c r="F52" s="26"/>
      <c r="G52" s="27"/>
      <c r="H52" s="27"/>
      <c r="I52" s="28"/>
      <c r="J52" s="28"/>
      <c r="K52" s="29"/>
      <c r="L52" s="26"/>
      <c r="M52" s="28"/>
      <c r="N52" s="28"/>
      <c r="O52" s="28"/>
      <c r="P52" s="28"/>
      <c r="Q52" s="29"/>
      <c r="R52" s="30"/>
      <c r="S52" s="28"/>
      <c r="T52" s="28"/>
      <c r="U52" s="31"/>
    </row>
    <row r="53" spans="1:21" ht="29.25" customHeight="1">
      <c r="A53" s="1" t="s">
        <v>111</v>
      </c>
      <c r="B53" s="1" t="s">
        <v>112</v>
      </c>
      <c r="C53" s="1">
        <v>5</v>
      </c>
      <c r="D53" s="1"/>
      <c r="E53" s="5"/>
      <c r="F53" s="26"/>
      <c r="G53" s="27"/>
      <c r="H53" s="27"/>
      <c r="I53" s="28"/>
      <c r="J53" s="28"/>
      <c r="K53" s="29"/>
      <c r="L53" s="26"/>
      <c r="M53" s="28"/>
      <c r="N53" s="28"/>
      <c r="O53" s="28"/>
      <c r="P53" s="28"/>
      <c r="Q53" s="29"/>
      <c r="R53" s="30"/>
      <c r="S53" s="28"/>
      <c r="T53" s="28"/>
      <c r="U53" s="31"/>
    </row>
    <row r="54" spans="1:21" ht="29.25" customHeight="1">
      <c r="A54" s="1" t="s">
        <v>111</v>
      </c>
      <c r="B54" s="3" t="s">
        <v>113</v>
      </c>
      <c r="C54" s="1">
        <v>5</v>
      </c>
      <c r="D54" s="3" t="s">
        <v>114</v>
      </c>
      <c r="E54" s="5">
        <v>5</v>
      </c>
      <c r="F54" s="26"/>
      <c r="G54" s="27"/>
      <c r="H54" s="27"/>
      <c r="I54" s="28"/>
      <c r="J54" s="28"/>
      <c r="K54" s="29"/>
      <c r="L54" s="26"/>
      <c r="M54" s="28"/>
      <c r="N54" s="28"/>
      <c r="O54" s="28"/>
      <c r="P54" s="28"/>
      <c r="Q54" s="29"/>
      <c r="R54" s="30"/>
      <c r="S54" s="28"/>
      <c r="T54" s="28"/>
      <c r="U54" s="31"/>
    </row>
    <row r="55" spans="1:21" ht="29.25" customHeight="1">
      <c r="A55" s="1" t="s">
        <v>115</v>
      </c>
      <c r="B55" s="3" t="s">
        <v>116</v>
      </c>
      <c r="C55" s="1">
        <v>10</v>
      </c>
      <c r="D55" s="1"/>
      <c r="E55" s="5"/>
      <c r="F55" s="26" t="s">
        <v>252</v>
      </c>
      <c r="G55" s="27">
        <v>2</v>
      </c>
      <c r="H55" s="26" t="s">
        <v>252</v>
      </c>
      <c r="I55" s="27">
        <v>2</v>
      </c>
      <c r="J55" s="28"/>
      <c r="K55" s="29"/>
      <c r="L55" s="26"/>
      <c r="M55" s="28"/>
      <c r="N55" s="28"/>
      <c r="O55" s="28"/>
      <c r="P55" s="28"/>
      <c r="Q55" s="29"/>
      <c r="R55" s="30"/>
      <c r="S55" s="28"/>
      <c r="T55" s="28"/>
      <c r="U55" s="31"/>
    </row>
    <row r="56" spans="1:21" ht="29.25" customHeight="1">
      <c r="A56" s="1" t="s">
        <v>117</v>
      </c>
      <c r="B56" s="1" t="s">
        <v>118</v>
      </c>
      <c r="C56" s="1">
        <v>10</v>
      </c>
      <c r="D56" s="1"/>
      <c r="E56" s="5"/>
      <c r="F56" s="26"/>
      <c r="G56" s="27"/>
      <c r="H56" s="27"/>
      <c r="I56" s="28"/>
      <c r="J56" s="28"/>
      <c r="K56" s="29"/>
      <c r="L56" s="26"/>
      <c r="M56" s="28"/>
      <c r="N56" s="28"/>
      <c r="O56" s="28"/>
      <c r="P56" s="28"/>
      <c r="Q56" s="29"/>
      <c r="R56" s="30"/>
      <c r="S56" s="28"/>
      <c r="T56" s="28"/>
      <c r="U56" s="31"/>
    </row>
    <row r="57" spans="1:21" ht="29.25" customHeight="1">
      <c r="A57" s="1" t="s">
        <v>119</v>
      </c>
      <c r="B57" s="3" t="s">
        <v>120</v>
      </c>
      <c r="C57" s="1">
        <v>10</v>
      </c>
      <c r="D57" s="1"/>
      <c r="E57" s="5"/>
      <c r="F57" s="26"/>
      <c r="G57" s="27"/>
      <c r="H57" s="27"/>
      <c r="I57" s="28"/>
      <c r="J57" s="28"/>
      <c r="K57" s="29"/>
      <c r="L57" s="26"/>
      <c r="M57" s="28"/>
      <c r="N57" s="28"/>
      <c r="O57" s="28"/>
      <c r="P57" s="28"/>
      <c r="Q57" s="29"/>
      <c r="R57" s="30"/>
      <c r="S57" s="28"/>
      <c r="T57" s="28"/>
      <c r="U57" s="31"/>
    </row>
    <row r="58" spans="1:21" ht="29.25" customHeight="1">
      <c r="A58" s="1" t="s">
        <v>119</v>
      </c>
      <c r="B58" s="3" t="s">
        <v>19</v>
      </c>
      <c r="C58" s="1">
        <v>10</v>
      </c>
      <c r="D58" s="1"/>
      <c r="E58" s="5"/>
      <c r="F58" s="26"/>
      <c r="G58" s="27"/>
      <c r="H58" s="27"/>
      <c r="I58" s="28"/>
      <c r="J58" s="28"/>
      <c r="K58" s="29"/>
      <c r="L58" s="26"/>
      <c r="M58" s="28"/>
      <c r="N58" s="28"/>
      <c r="O58" s="28"/>
      <c r="P58" s="28"/>
      <c r="Q58" s="29"/>
      <c r="R58" s="30"/>
      <c r="S58" s="28"/>
      <c r="T58" s="28"/>
      <c r="U58" s="31"/>
    </row>
    <row r="59" spans="1:21" ht="29.25" customHeight="1">
      <c r="A59" s="1" t="s">
        <v>121</v>
      </c>
      <c r="B59" s="3" t="s">
        <v>122</v>
      </c>
      <c r="C59" s="1">
        <v>10</v>
      </c>
      <c r="D59" s="3" t="s">
        <v>123</v>
      </c>
      <c r="E59" s="5">
        <v>10</v>
      </c>
      <c r="F59" s="26" t="s">
        <v>189</v>
      </c>
      <c r="G59" s="27">
        <v>3</v>
      </c>
      <c r="H59" s="26" t="s">
        <v>189</v>
      </c>
      <c r="I59" s="27">
        <v>3</v>
      </c>
      <c r="J59" s="28"/>
      <c r="K59" s="29"/>
      <c r="L59" s="26"/>
      <c r="M59" s="28"/>
      <c r="N59" s="28"/>
      <c r="O59" s="28"/>
      <c r="P59" s="28"/>
      <c r="Q59" s="29"/>
      <c r="R59" s="30"/>
      <c r="S59" s="28"/>
      <c r="T59" s="28"/>
      <c r="U59" s="31"/>
    </row>
    <row r="60" spans="1:21" ht="29.25" customHeight="1">
      <c r="A60" s="1" t="s">
        <v>121</v>
      </c>
      <c r="B60" s="3" t="s">
        <v>124</v>
      </c>
      <c r="C60" s="1">
        <v>5</v>
      </c>
      <c r="D60" s="3" t="s">
        <v>125</v>
      </c>
      <c r="E60" s="5">
        <v>5</v>
      </c>
      <c r="F60" s="26" t="s">
        <v>190</v>
      </c>
      <c r="G60" s="27">
        <v>2</v>
      </c>
      <c r="H60" s="26" t="s">
        <v>190</v>
      </c>
      <c r="I60" s="27">
        <v>2</v>
      </c>
      <c r="J60" s="28"/>
      <c r="K60" s="29"/>
      <c r="L60" s="26"/>
      <c r="M60" s="28"/>
      <c r="N60" s="28"/>
      <c r="O60" s="28"/>
      <c r="P60" s="28"/>
      <c r="Q60" s="29"/>
      <c r="R60" s="30"/>
      <c r="S60" s="28"/>
      <c r="T60" s="28"/>
      <c r="U60" s="31"/>
    </row>
    <row r="61" spans="1:21" ht="29.25" customHeight="1">
      <c r="A61" s="1" t="s">
        <v>126</v>
      </c>
      <c r="B61" s="3" t="s">
        <v>20</v>
      </c>
      <c r="C61" s="1">
        <v>10</v>
      </c>
      <c r="D61" s="3" t="s">
        <v>127</v>
      </c>
      <c r="E61" s="5">
        <v>10</v>
      </c>
      <c r="F61" s="26"/>
      <c r="G61" s="27"/>
      <c r="H61" s="27"/>
      <c r="I61" s="28"/>
      <c r="J61" s="28"/>
      <c r="K61" s="29"/>
      <c r="L61" s="26"/>
      <c r="M61" s="28"/>
      <c r="N61" s="28"/>
      <c r="O61" s="28"/>
      <c r="P61" s="28"/>
      <c r="Q61" s="29"/>
      <c r="R61" s="30"/>
      <c r="S61" s="28"/>
      <c r="T61" s="28"/>
      <c r="U61" s="31"/>
    </row>
    <row r="62" spans="1:21" ht="29.25" customHeight="1">
      <c r="A62" s="1" t="s">
        <v>126</v>
      </c>
      <c r="B62" s="3" t="s">
        <v>128</v>
      </c>
      <c r="C62" s="1">
        <v>10</v>
      </c>
      <c r="D62" s="3" t="s">
        <v>129</v>
      </c>
      <c r="E62" s="5">
        <v>10</v>
      </c>
      <c r="F62" s="26"/>
      <c r="G62" s="27"/>
      <c r="H62" s="27"/>
      <c r="I62" s="28"/>
      <c r="J62" s="28"/>
      <c r="K62" s="29"/>
      <c r="L62" s="26"/>
      <c r="M62" s="28"/>
      <c r="N62" s="28"/>
      <c r="O62" s="28"/>
      <c r="P62" s="28"/>
      <c r="Q62" s="29"/>
      <c r="R62" s="30"/>
      <c r="S62" s="28"/>
      <c r="T62" s="28"/>
      <c r="U62" s="31"/>
    </row>
    <row r="63" spans="1:21" ht="29.25" customHeight="1">
      <c r="A63" s="1" t="s">
        <v>130</v>
      </c>
      <c r="B63" s="1" t="s">
        <v>131</v>
      </c>
      <c r="C63" s="1">
        <v>10</v>
      </c>
      <c r="D63" s="1"/>
      <c r="E63" s="5"/>
      <c r="F63" s="26"/>
      <c r="G63" s="27"/>
      <c r="H63" s="27"/>
      <c r="I63" s="28"/>
      <c r="J63" s="28"/>
      <c r="K63" s="29"/>
      <c r="L63" s="26"/>
      <c r="M63" s="28"/>
      <c r="N63" s="28"/>
      <c r="O63" s="28"/>
      <c r="P63" s="28"/>
      <c r="Q63" s="29"/>
      <c r="R63" s="30"/>
      <c r="S63" s="28"/>
      <c r="T63" s="28"/>
      <c r="U63" s="31"/>
    </row>
    <row r="64" spans="1:21" ht="29.25" customHeight="1">
      <c r="A64" s="1" t="s">
        <v>132</v>
      </c>
      <c r="B64" s="3" t="s">
        <v>21</v>
      </c>
      <c r="C64" s="1">
        <v>10</v>
      </c>
      <c r="D64" s="3" t="s">
        <v>133</v>
      </c>
      <c r="E64" s="5">
        <v>10</v>
      </c>
      <c r="F64" s="26"/>
      <c r="G64" s="27"/>
      <c r="H64" s="27"/>
      <c r="I64" s="28"/>
      <c r="J64" s="28"/>
      <c r="K64" s="29"/>
      <c r="L64" s="26"/>
      <c r="M64" s="28"/>
      <c r="N64" s="28"/>
      <c r="O64" s="28"/>
      <c r="P64" s="28"/>
      <c r="Q64" s="29"/>
      <c r="R64" s="30"/>
      <c r="S64" s="28"/>
      <c r="T64" s="28"/>
      <c r="U64" s="31"/>
    </row>
    <row r="65" spans="1:21" ht="29.25" customHeight="1">
      <c r="A65" s="1" t="s">
        <v>132</v>
      </c>
      <c r="B65" s="3" t="s">
        <v>22</v>
      </c>
      <c r="C65" s="1">
        <v>10</v>
      </c>
      <c r="D65" s="3" t="s">
        <v>134</v>
      </c>
      <c r="E65" s="5">
        <v>10</v>
      </c>
      <c r="F65" s="26"/>
      <c r="G65" s="27"/>
      <c r="H65" s="27"/>
      <c r="I65" s="28"/>
      <c r="J65" s="28"/>
      <c r="K65" s="29"/>
      <c r="L65" s="26"/>
      <c r="M65" s="28"/>
      <c r="N65" s="28"/>
      <c r="O65" s="28"/>
      <c r="P65" s="28"/>
      <c r="Q65" s="29"/>
      <c r="R65" s="30"/>
      <c r="S65" s="28"/>
      <c r="T65" s="28"/>
      <c r="U65" s="31"/>
    </row>
    <row r="66" spans="1:21" ht="29.25" customHeight="1">
      <c r="A66" s="1" t="s">
        <v>132</v>
      </c>
      <c r="B66" s="3" t="s">
        <v>135</v>
      </c>
      <c r="C66" s="1">
        <v>5</v>
      </c>
      <c r="D66" s="3" t="s">
        <v>136</v>
      </c>
      <c r="E66" s="5">
        <v>5</v>
      </c>
      <c r="F66" s="26"/>
      <c r="G66" s="27"/>
      <c r="H66" s="27"/>
      <c r="I66" s="28"/>
      <c r="J66" s="28"/>
      <c r="K66" s="29"/>
      <c r="L66" s="26"/>
      <c r="M66" s="28"/>
      <c r="N66" s="28"/>
      <c r="O66" s="28"/>
      <c r="P66" s="28"/>
      <c r="Q66" s="29"/>
      <c r="R66" s="30"/>
      <c r="S66" s="28"/>
      <c r="T66" s="28"/>
      <c r="U66" s="31"/>
    </row>
    <row r="67" spans="1:21" ht="29.25" customHeight="1">
      <c r="A67" s="1" t="s">
        <v>137</v>
      </c>
      <c r="B67" s="3" t="s">
        <v>138</v>
      </c>
      <c r="C67" s="1">
        <v>5</v>
      </c>
      <c r="D67" s="1"/>
      <c r="E67" s="5"/>
      <c r="F67" s="26"/>
      <c r="G67" s="27"/>
      <c r="H67" s="27"/>
      <c r="I67" s="28"/>
      <c r="J67" s="28"/>
      <c r="K67" s="29"/>
      <c r="L67" s="26"/>
      <c r="M67" s="28"/>
      <c r="N67" s="28"/>
      <c r="O67" s="28"/>
      <c r="P67" s="28"/>
      <c r="Q67" s="29"/>
      <c r="R67" s="30"/>
      <c r="S67" s="28"/>
      <c r="T67" s="28"/>
      <c r="U67" s="31"/>
    </row>
    <row r="68" spans="1:21" ht="29.25" customHeight="1">
      <c r="A68" s="1" t="s">
        <v>139</v>
      </c>
      <c r="B68" s="3" t="s">
        <v>140</v>
      </c>
      <c r="C68" s="1">
        <v>10</v>
      </c>
      <c r="D68" s="1"/>
      <c r="E68" s="5"/>
      <c r="F68" s="26"/>
      <c r="G68" s="27"/>
      <c r="H68" s="27"/>
      <c r="I68" s="28"/>
      <c r="J68" s="28"/>
      <c r="K68" s="29"/>
      <c r="L68" s="26"/>
      <c r="M68" s="28"/>
      <c r="N68" s="28"/>
      <c r="O68" s="28"/>
      <c r="P68" s="28"/>
      <c r="Q68" s="29"/>
      <c r="R68" s="30"/>
      <c r="S68" s="28"/>
      <c r="T68" s="28"/>
      <c r="U68" s="31"/>
    </row>
    <row r="69" spans="1:21" ht="68.25" customHeight="1">
      <c r="A69" s="1" t="s">
        <v>141</v>
      </c>
      <c r="B69" s="3" t="s">
        <v>142</v>
      </c>
      <c r="C69" s="1">
        <v>20</v>
      </c>
      <c r="D69" s="3" t="s">
        <v>143</v>
      </c>
      <c r="E69" s="5">
        <v>20</v>
      </c>
      <c r="F69" s="26" t="s">
        <v>207</v>
      </c>
      <c r="G69" s="27">
        <v>8</v>
      </c>
      <c r="H69" s="26" t="s">
        <v>207</v>
      </c>
      <c r="I69" s="27">
        <v>8</v>
      </c>
      <c r="L69" s="32" t="s">
        <v>208</v>
      </c>
      <c r="M69" s="27">
        <v>2</v>
      </c>
      <c r="N69" s="28"/>
      <c r="O69" s="28"/>
      <c r="P69" s="28"/>
      <c r="Q69" s="29"/>
      <c r="R69" s="30"/>
      <c r="S69" s="28"/>
      <c r="T69" s="28"/>
      <c r="U69" s="31"/>
    </row>
    <row r="70" spans="1:21" ht="29.25" customHeight="1">
      <c r="A70" s="1" t="s">
        <v>144</v>
      </c>
      <c r="B70" s="1" t="s">
        <v>145</v>
      </c>
      <c r="C70" s="1">
        <v>10</v>
      </c>
      <c r="D70" s="1"/>
      <c r="E70" s="5"/>
      <c r="F70" s="26" t="s">
        <v>197</v>
      </c>
      <c r="G70" s="27">
        <v>4</v>
      </c>
      <c r="H70" s="26" t="s">
        <v>197</v>
      </c>
      <c r="I70" s="27">
        <v>4</v>
      </c>
      <c r="J70" s="26" t="s">
        <v>198</v>
      </c>
      <c r="K70" s="27">
        <v>3</v>
      </c>
      <c r="L70" s="26"/>
      <c r="M70" s="28"/>
      <c r="N70" s="28"/>
      <c r="O70" s="28"/>
      <c r="P70" s="28"/>
      <c r="Q70" s="29"/>
      <c r="R70" s="30"/>
      <c r="S70" s="28"/>
      <c r="T70" s="28"/>
      <c r="U70" s="31"/>
    </row>
    <row r="71" spans="1:21" ht="29.25" customHeight="1">
      <c r="A71" s="1" t="s">
        <v>146</v>
      </c>
      <c r="B71" s="2" t="s">
        <v>147</v>
      </c>
      <c r="C71" s="1">
        <v>10</v>
      </c>
      <c r="D71" s="2" t="s">
        <v>148</v>
      </c>
      <c r="E71" s="5">
        <v>10</v>
      </c>
      <c r="F71" s="26"/>
      <c r="G71" s="27"/>
      <c r="H71" s="27"/>
      <c r="I71" s="28"/>
      <c r="J71" s="28"/>
      <c r="K71" s="29"/>
      <c r="L71" s="26"/>
      <c r="M71" s="28"/>
      <c r="N71" s="28"/>
      <c r="O71" s="28"/>
      <c r="P71" s="28"/>
      <c r="Q71" s="29"/>
      <c r="R71" s="30"/>
      <c r="S71" s="28"/>
      <c r="T71" s="28"/>
      <c r="U71" s="31"/>
    </row>
    <row r="72" spans="1:21" ht="29.25" customHeight="1">
      <c r="A72" s="1" t="s">
        <v>149</v>
      </c>
      <c r="B72" s="3" t="s">
        <v>150</v>
      </c>
      <c r="C72" s="1">
        <v>5</v>
      </c>
      <c r="D72" s="1"/>
      <c r="E72" s="5"/>
      <c r="F72" s="26"/>
      <c r="G72" s="27"/>
      <c r="H72" s="27"/>
      <c r="I72" s="28"/>
      <c r="J72" s="28"/>
      <c r="K72" s="29"/>
      <c r="L72" s="26"/>
      <c r="M72" s="28"/>
      <c r="N72" s="28"/>
      <c r="O72" s="28"/>
      <c r="P72" s="28"/>
      <c r="Q72" s="29"/>
      <c r="R72" s="30"/>
      <c r="S72" s="28"/>
      <c r="T72" s="28"/>
      <c r="U72" s="31"/>
    </row>
    <row r="73" spans="1:21" ht="29.25" customHeight="1">
      <c r="A73" s="1" t="s">
        <v>151</v>
      </c>
      <c r="B73" s="2" t="s">
        <v>152</v>
      </c>
      <c r="C73" s="1">
        <v>20</v>
      </c>
      <c r="D73" s="2" t="s">
        <v>153</v>
      </c>
      <c r="E73" s="5">
        <v>20</v>
      </c>
      <c r="F73" s="26"/>
      <c r="G73" s="27"/>
      <c r="H73" s="27"/>
      <c r="I73" s="28"/>
      <c r="J73" s="28"/>
      <c r="K73" s="29"/>
      <c r="L73" s="26"/>
      <c r="M73" s="28"/>
      <c r="N73" s="28"/>
      <c r="O73" s="28"/>
      <c r="P73" s="28"/>
      <c r="Q73" s="29"/>
      <c r="R73" s="30"/>
      <c r="S73" s="28"/>
      <c r="T73" s="28"/>
      <c r="U73" s="31"/>
    </row>
    <row r="74" spans="1:21" ht="29.25" customHeight="1">
      <c r="A74" s="1" t="s">
        <v>154</v>
      </c>
      <c r="B74" s="2" t="s">
        <v>155</v>
      </c>
      <c r="C74" s="1">
        <v>5</v>
      </c>
      <c r="D74" s="1"/>
      <c r="E74" s="5"/>
      <c r="F74" s="26"/>
      <c r="G74" s="27"/>
      <c r="H74" s="27"/>
      <c r="I74" s="28"/>
      <c r="J74" s="28"/>
      <c r="K74" s="29"/>
      <c r="L74" s="26"/>
      <c r="M74" s="28"/>
      <c r="N74" s="28"/>
      <c r="O74" s="28"/>
      <c r="P74" s="28"/>
      <c r="Q74" s="29"/>
      <c r="R74" s="30"/>
      <c r="S74" s="28"/>
      <c r="T74" s="28"/>
      <c r="U74" s="31"/>
    </row>
    <row r="75" spans="1:21" ht="29.25" customHeight="1">
      <c r="A75" s="1" t="s">
        <v>156</v>
      </c>
      <c r="B75" s="3" t="s">
        <v>157</v>
      </c>
      <c r="C75" s="1">
        <v>10</v>
      </c>
      <c r="D75" s="1"/>
      <c r="E75" s="5"/>
      <c r="F75" s="26"/>
      <c r="G75" s="27"/>
      <c r="H75" s="27"/>
      <c r="I75" s="28"/>
      <c r="J75" s="28"/>
      <c r="K75" s="29"/>
      <c r="L75" s="26"/>
      <c r="M75" s="28"/>
      <c r="N75" s="28"/>
      <c r="O75" s="28"/>
      <c r="P75" s="28"/>
      <c r="Q75" s="29"/>
      <c r="R75" s="30"/>
      <c r="S75" s="28"/>
      <c r="T75" s="28"/>
      <c r="U75" s="31"/>
    </row>
    <row r="76" spans="1:21" ht="29.25" customHeight="1">
      <c r="A76" s="1" t="s">
        <v>158</v>
      </c>
      <c r="B76" s="3" t="s">
        <v>159</v>
      </c>
      <c r="C76" s="1">
        <v>5</v>
      </c>
      <c r="D76" s="1"/>
      <c r="E76" s="5"/>
      <c r="F76" s="26"/>
      <c r="G76" s="27"/>
      <c r="H76" s="27"/>
      <c r="I76" s="28"/>
      <c r="J76" s="28"/>
      <c r="K76" s="29"/>
      <c r="L76" s="26"/>
      <c r="M76" s="28"/>
      <c r="N76" s="28"/>
      <c r="O76" s="28"/>
      <c r="P76" s="28"/>
      <c r="Q76" s="29"/>
      <c r="R76" s="30"/>
      <c r="S76" s="28"/>
      <c r="T76" s="28"/>
      <c r="U76" s="31"/>
    </row>
    <row r="77" spans="1:21" ht="29.25" customHeight="1">
      <c r="A77" s="1" t="s">
        <v>160</v>
      </c>
      <c r="B77" s="3" t="s">
        <v>161</v>
      </c>
      <c r="C77" s="1">
        <v>60</v>
      </c>
      <c r="D77" s="3" t="s">
        <v>162</v>
      </c>
      <c r="E77" s="5">
        <v>60</v>
      </c>
      <c r="F77" s="26"/>
      <c r="G77" s="27"/>
      <c r="H77" s="27"/>
      <c r="I77" s="28"/>
      <c r="J77" s="28"/>
      <c r="K77" s="29"/>
      <c r="L77" s="26"/>
      <c r="M77" s="28"/>
      <c r="N77" s="28"/>
      <c r="O77" s="28"/>
      <c r="P77" s="28"/>
      <c r="Q77" s="29"/>
      <c r="R77" s="30"/>
      <c r="S77" s="28"/>
      <c r="T77" s="28"/>
      <c r="U77" s="31"/>
    </row>
    <row r="78" spans="1:21" ht="58.5" customHeight="1">
      <c r="A78" s="1" t="s">
        <v>163</v>
      </c>
      <c r="B78" s="3" t="s">
        <v>164</v>
      </c>
      <c r="C78" s="1">
        <v>10</v>
      </c>
      <c r="D78" s="3" t="s">
        <v>165</v>
      </c>
      <c r="E78" s="5">
        <v>10</v>
      </c>
      <c r="F78" s="27" t="s">
        <v>234</v>
      </c>
      <c r="G78" s="28">
        <v>7</v>
      </c>
      <c r="H78" s="27" t="s">
        <v>234</v>
      </c>
      <c r="I78" s="28">
        <v>7</v>
      </c>
      <c r="J78" s="28" t="s">
        <v>235</v>
      </c>
      <c r="K78" s="29">
        <v>3</v>
      </c>
      <c r="L78" s="26">
        <v>1241</v>
      </c>
      <c r="M78" s="28">
        <v>1</v>
      </c>
      <c r="N78" s="26">
        <v>1241</v>
      </c>
      <c r="O78" s="28">
        <v>1</v>
      </c>
      <c r="P78" s="28"/>
      <c r="Q78" s="29"/>
      <c r="R78" s="30"/>
      <c r="S78" s="28"/>
      <c r="T78" s="26">
        <v>1241</v>
      </c>
      <c r="U78" s="28">
        <v>1</v>
      </c>
    </row>
    <row r="79" spans="1:21" ht="75.75" customHeight="1">
      <c r="A79" s="1" t="s">
        <v>163</v>
      </c>
      <c r="B79" s="3" t="s">
        <v>23</v>
      </c>
      <c r="C79" s="1">
        <v>10</v>
      </c>
      <c r="D79" s="3" t="s">
        <v>166</v>
      </c>
      <c r="E79" s="5">
        <v>10</v>
      </c>
      <c r="F79" s="26" t="s">
        <v>233</v>
      </c>
      <c r="G79" s="27">
        <v>6</v>
      </c>
      <c r="H79" s="26" t="s">
        <v>233</v>
      </c>
      <c r="I79" s="27">
        <v>6</v>
      </c>
      <c r="J79" s="28" t="s">
        <v>236</v>
      </c>
      <c r="K79" s="29">
        <v>4</v>
      </c>
      <c r="L79" s="26">
        <v>1237</v>
      </c>
      <c r="M79" s="28">
        <v>1</v>
      </c>
      <c r="N79" s="26">
        <v>1237</v>
      </c>
      <c r="O79" s="28">
        <v>1</v>
      </c>
      <c r="P79" s="28"/>
      <c r="Q79" s="29"/>
      <c r="R79" s="30"/>
      <c r="S79" s="28"/>
      <c r="T79" s="26">
        <v>1237</v>
      </c>
      <c r="U79" s="28">
        <v>1</v>
      </c>
    </row>
    <row r="80" spans="1:21" ht="29.25" customHeight="1">
      <c r="A80" s="1" t="s">
        <v>167</v>
      </c>
      <c r="B80" s="1" t="s">
        <v>168</v>
      </c>
      <c r="C80" s="1">
        <v>10</v>
      </c>
      <c r="D80" s="1"/>
      <c r="E80" s="5"/>
      <c r="F80" s="26"/>
      <c r="G80" s="27"/>
      <c r="H80" s="27"/>
      <c r="I80" s="28"/>
      <c r="J80" s="28"/>
      <c r="K80" s="29"/>
      <c r="L80" s="26"/>
      <c r="M80" s="28"/>
      <c r="N80" s="28"/>
      <c r="O80" s="28"/>
      <c r="P80" s="28"/>
      <c r="Q80" s="29"/>
      <c r="R80" s="30"/>
      <c r="S80" s="28"/>
      <c r="T80" s="28"/>
      <c r="U80" s="31"/>
    </row>
    <row r="81" spans="1:40" ht="29.25" customHeight="1">
      <c r="A81" s="1" t="s">
        <v>169</v>
      </c>
      <c r="B81" s="2" t="s">
        <v>170</v>
      </c>
      <c r="C81" s="1">
        <v>10</v>
      </c>
      <c r="D81" s="2" t="s">
        <v>171</v>
      </c>
      <c r="E81" s="5">
        <v>10</v>
      </c>
      <c r="F81" s="26"/>
      <c r="G81" s="27"/>
      <c r="H81" s="27"/>
      <c r="I81" s="28"/>
      <c r="J81" s="28"/>
      <c r="K81" s="29"/>
      <c r="L81" s="26"/>
      <c r="M81" s="28"/>
      <c r="N81" s="28"/>
      <c r="O81" s="28"/>
      <c r="P81" s="28"/>
      <c r="Q81" s="29"/>
      <c r="R81" s="30"/>
      <c r="S81" s="28"/>
      <c r="T81" s="28"/>
      <c r="U81" s="31"/>
    </row>
    <row r="82" spans="1:40" ht="29.25" customHeight="1">
      <c r="A82" s="1" t="s">
        <v>172</v>
      </c>
      <c r="B82" s="2" t="s">
        <v>173</v>
      </c>
      <c r="C82" s="1">
        <v>5</v>
      </c>
      <c r="D82" s="1"/>
      <c r="E82" s="5"/>
      <c r="F82" s="26"/>
      <c r="G82" s="27"/>
      <c r="H82" s="27"/>
      <c r="I82" s="28"/>
      <c r="J82" s="28"/>
      <c r="K82" s="29"/>
      <c r="L82" s="26"/>
      <c r="M82" s="28"/>
      <c r="N82" s="28"/>
      <c r="O82" s="28"/>
      <c r="P82" s="28"/>
      <c r="Q82" s="29"/>
      <c r="R82" s="30"/>
      <c r="S82" s="28"/>
      <c r="T82" s="28"/>
      <c r="U82" s="31"/>
    </row>
    <row r="83" spans="1:40" ht="29.25" customHeight="1">
      <c r="A83" s="1" t="s">
        <v>174</v>
      </c>
      <c r="B83" s="1" t="s">
        <v>175</v>
      </c>
      <c r="C83" s="1">
        <v>10</v>
      </c>
      <c r="D83" s="1"/>
      <c r="E83" s="5"/>
      <c r="F83" s="26"/>
      <c r="G83" s="27"/>
      <c r="H83" s="27"/>
      <c r="I83" s="28"/>
      <c r="J83" s="28"/>
      <c r="K83" s="29"/>
      <c r="L83" s="26"/>
      <c r="M83" s="28"/>
      <c r="N83" s="28"/>
      <c r="O83" s="28"/>
      <c r="P83" s="28"/>
      <c r="Q83" s="29"/>
      <c r="R83" s="30"/>
      <c r="S83" s="28"/>
      <c r="T83" s="28"/>
      <c r="U83" s="31"/>
    </row>
    <row r="84" spans="1:40" ht="29.25" customHeight="1" thickBot="1">
      <c r="A84" s="1" t="s">
        <v>176</v>
      </c>
      <c r="B84" s="1"/>
      <c r="C84" s="1">
        <f>SUM(C3:C83)</f>
        <v>729</v>
      </c>
      <c r="D84" s="1"/>
      <c r="E84" s="5">
        <f>SUM(E3:E83)</f>
        <v>425</v>
      </c>
      <c r="F84" s="5"/>
      <c r="G84" s="5">
        <f t="shared" ref="G84:O84" si="0">SUM(G3:G83)</f>
        <v>112</v>
      </c>
      <c r="H84" s="5"/>
      <c r="I84" s="5">
        <f t="shared" si="0"/>
        <v>112</v>
      </c>
      <c r="J84" s="5"/>
      <c r="K84" s="5">
        <f t="shared" si="0"/>
        <v>55</v>
      </c>
      <c r="L84" s="20"/>
      <c r="M84" s="15">
        <f t="shared" si="0"/>
        <v>27</v>
      </c>
      <c r="N84" s="15"/>
      <c r="O84" s="15">
        <f t="shared" si="0"/>
        <v>6</v>
      </c>
      <c r="P84" s="15"/>
      <c r="Q84" s="18">
        <f>SUM(Q3:Q83)</f>
        <v>0</v>
      </c>
      <c r="R84" s="19"/>
      <c r="S84" s="18">
        <f>SUM(S3:S83)</f>
        <v>0</v>
      </c>
      <c r="T84" s="18"/>
      <c r="U84" s="16">
        <f>SUM(U3:U83)</f>
        <v>17</v>
      </c>
    </row>
    <row r="85" spans="1:40" ht="29.25" customHeight="1">
      <c r="A85" s="1" t="s">
        <v>1</v>
      </c>
      <c r="B85" s="1" t="s">
        <v>0</v>
      </c>
      <c r="C85" s="1" t="s">
        <v>24</v>
      </c>
      <c r="D85" s="11" t="s">
        <v>185</v>
      </c>
      <c r="E85" s="12" t="s">
        <v>24</v>
      </c>
      <c r="F85" s="6" t="s">
        <v>180</v>
      </c>
      <c r="G85" s="7" t="s">
        <v>25</v>
      </c>
      <c r="H85" s="7" t="s">
        <v>181</v>
      </c>
      <c r="I85" s="7" t="s">
        <v>25</v>
      </c>
      <c r="J85" s="7" t="s">
        <v>177</v>
      </c>
      <c r="K85" s="13" t="s">
        <v>25</v>
      </c>
      <c r="L85" s="9" t="s">
        <v>182</v>
      </c>
      <c r="M85" s="10" t="s">
        <v>25</v>
      </c>
      <c r="N85" s="10" t="s">
        <v>183</v>
      </c>
      <c r="O85" s="10" t="s">
        <v>25</v>
      </c>
      <c r="P85" s="10" t="s">
        <v>179</v>
      </c>
      <c r="Q85" s="17" t="s">
        <v>25</v>
      </c>
      <c r="R85" s="6" t="s">
        <v>184</v>
      </c>
      <c r="S85" s="7" t="s">
        <v>25</v>
      </c>
      <c r="T85" s="7" t="s">
        <v>178</v>
      </c>
      <c r="U85" s="8" t="s">
        <v>25</v>
      </c>
    </row>
    <row r="86" spans="1:40" ht="29.25" customHeight="1">
      <c r="A86" s="14"/>
      <c r="B86" s="14" t="s">
        <v>209</v>
      </c>
      <c r="C86" s="14"/>
      <c r="D86" s="21">
        <v>300</v>
      </c>
      <c r="E86" s="21">
        <f>D86*E84</f>
        <v>127500</v>
      </c>
      <c r="F86" s="22">
        <v>30</v>
      </c>
      <c r="G86" s="22">
        <f>F86*G84</f>
        <v>3360</v>
      </c>
      <c r="H86" s="22">
        <v>50</v>
      </c>
      <c r="I86" s="22">
        <f>H86*I84</f>
        <v>5600</v>
      </c>
      <c r="J86" s="22">
        <v>100</v>
      </c>
      <c r="K86" s="22">
        <f>J86*K84</f>
        <v>5500</v>
      </c>
      <c r="L86" s="22">
        <v>30</v>
      </c>
      <c r="M86" s="22">
        <f>L86*M84</f>
        <v>810</v>
      </c>
      <c r="N86" s="22">
        <v>50</v>
      </c>
      <c r="O86" s="22">
        <f>N86*O84</f>
        <v>300</v>
      </c>
      <c r="P86" s="22">
        <v>100</v>
      </c>
      <c r="Q86" s="22">
        <f>P86*Q84</f>
        <v>0</v>
      </c>
      <c r="R86" s="22">
        <v>30</v>
      </c>
      <c r="S86" s="22">
        <f>R86*S84</f>
        <v>0</v>
      </c>
      <c r="T86" s="22">
        <v>50</v>
      </c>
      <c r="U86" s="22">
        <f>T86*U84</f>
        <v>850</v>
      </c>
      <c r="V86" s="25">
        <f>G86+I86+K86+M86+O86+Q86+S86+U86</f>
        <v>16420</v>
      </c>
    </row>
    <row r="91" spans="1:40" ht="48" customHeight="1">
      <c r="X91" s="41">
        <v>5</v>
      </c>
      <c r="Y91" s="41" t="s">
        <v>216</v>
      </c>
      <c r="Z91" s="42" t="s">
        <v>217</v>
      </c>
      <c r="AA91" s="42" t="s">
        <v>218</v>
      </c>
      <c r="AB91" s="43" t="s">
        <v>219</v>
      </c>
      <c r="AC91" s="41" t="s">
        <v>220</v>
      </c>
      <c r="AD91" s="43" t="s">
        <v>221</v>
      </c>
      <c r="AE91" s="41" t="s">
        <v>222</v>
      </c>
      <c r="AF91" s="42" t="s">
        <v>223</v>
      </c>
      <c r="AG91" s="41" t="s">
        <v>224</v>
      </c>
      <c r="AH91" s="44" t="s">
        <v>225</v>
      </c>
      <c r="AI91" s="41" t="s">
        <v>226</v>
      </c>
      <c r="AJ91" s="45" t="s">
        <v>227</v>
      </c>
      <c r="AK91" s="45" t="s">
        <v>228</v>
      </c>
      <c r="AL91" s="46"/>
      <c r="AM91" s="46"/>
      <c r="AN91" s="24"/>
    </row>
    <row r="92" spans="1:40" ht="45" customHeight="1">
      <c r="X92" s="47" t="s">
        <v>240</v>
      </c>
      <c r="Y92" s="48"/>
      <c r="Z92" s="42">
        <v>300</v>
      </c>
      <c r="AA92" s="42">
        <v>425</v>
      </c>
      <c r="AB92" s="43">
        <v>10</v>
      </c>
      <c r="AC92" s="41">
        <f t="shared" ref="AC92" si="1">AA92/AB92</f>
        <v>42.5</v>
      </c>
      <c r="AD92" s="43">
        <f t="shared" ref="AD92:AD97" si="2">AB92*Z92</f>
        <v>3000</v>
      </c>
      <c r="AE92" s="41">
        <f t="shared" ref="AE92" si="3">Z92*AA92</f>
        <v>127500</v>
      </c>
      <c r="AF92" s="42">
        <v>10</v>
      </c>
      <c r="AG92" s="41">
        <f t="shared" ref="AG92:AG97" si="4">AE92*AF92%</f>
        <v>12750</v>
      </c>
      <c r="AH92" s="44">
        <f t="shared" ref="AH92:AH97" si="5">AE92-AG92</f>
        <v>114750</v>
      </c>
      <c r="AI92" s="41">
        <f t="shared" ref="AI92:AI97" si="6">AH92/AD92</f>
        <v>38.25</v>
      </c>
      <c r="AJ92" s="41">
        <f t="shared" ref="AJ92" si="7">AI92-INT(AI92)</f>
        <v>0.25</v>
      </c>
      <c r="AK92" s="45">
        <f t="shared" ref="AK92" si="8">AJ92*AD92</f>
        <v>750</v>
      </c>
      <c r="AL92" s="46">
        <v>650</v>
      </c>
      <c r="AM92" s="46"/>
      <c r="AN92" s="24"/>
    </row>
    <row r="93" spans="1:40" ht="45" customHeight="1">
      <c r="X93" s="41" t="s">
        <v>229</v>
      </c>
      <c r="Y93" s="48" t="s">
        <v>241</v>
      </c>
      <c r="Z93" s="42">
        <v>30</v>
      </c>
      <c r="AA93" s="42">
        <v>112</v>
      </c>
      <c r="AB93" s="43">
        <v>10</v>
      </c>
      <c r="AC93" s="41">
        <f t="shared" ref="AC93:AC98" si="9">AA93/AB93</f>
        <v>11.2</v>
      </c>
      <c r="AD93" s="43">
        <f t="shared" si="2"/>
        <v>300</v>
      </c>
      <c r="AE93" s="41">
        <f t="shared" ref="AE93:AE100" si="10">Z93*AA93</f>
        <v>3360</v>
      </c>
      <c r="AF93" s="42">
        <v>10</v>
      </c>
      <c r="AG93" s="41">
        <f t="shared" si="4"/>
        <v>336</v>
      </c>
      <c r="AH93" s="44">
        <f t="shared" si="5"/>
        <v>3024</v>
      </c>
      <c r="AI93" s="41">
        <f t="shared" si="6"/>
        <v>10.08</v>
      </c>
      <c r="AJ93" s="41">
        <f t="shared" ref="AJ93:AJ98" si="11">AI93-INT(AI93)</f>
        <v>8.0000000000000071E-2</v>
      </c>
      <c r="AK93" s="45">
        <f t="shared" ref="AK93:AK98" si="12">AJ93*AD93</f>
        <v>24.000000000000021</v>
      </c>
      <c r="AL93" s="46"/>
      <c r="AM93" s="46"/>
      <c r="AN93" s="24"/>
    </row>
    <row r="94" spans="1:40" ht="29.25" customHeight="1">
      <c r="X94" s="41" t="s">
        <v>229</v>
      </c>
      <c r="Y94" s="48" t="s">
        <v>242</v>
      </c>
      <c r="Z94" s="42">
        <v>50</v>
      </c>
      <c r="AA94" s="42">
        <v>112</v>
      </c>
      <c r="AB94" s="43">
        <v>10</v>
      </c>
      <c r="AC94" s="41">
        <f t="shared" si="9"/>
        <v>11.2</v>
      </c>
      <c r="AD94" s="43">
        <f t="shared" si="2"/>
        <v>500</v>
      </c>
      <c r="AE94" s="41">
        <f t="shared" si="10"/>
        <v>5600</v>
      </c>
      <c r="AF94" s="42">
        <v>10</v>
      </c>
      <c r="AG94" s="41">
        <f t="shared" si="4"/>
        <v>560</v>
      </c>
      <c r="AH94" s="44">
        <f t="shared" si="5"/>
        <v>5040</v>
      </c>
      <c r="AI94" s="41">
        <f t="shared" si="6"/>
        <v>10.08</v>
      </c>
      <c r="AJ94" s="41">
        <f t="shared" si="11"/>
        <v>8.0000000000000071E-2</v>
      </c>
      <c r="AK94" s="45">
        <f t="shared" si="12"/>
        <v>40.000000000000036</v>
      </c>
      <c r="AL94" s="46"/>
      <c r="AM94" s="46"/>
    </row>
    <row r="95" spans="1:40" ht="29.25" customHeight="1">
      <c r="X95" s="41" t="s">
        <v>229</v>
      </c>
      <c r="Y95" s="41" t="s">
        <v>243</v>
      </c>
      <c r="Z95" s="42">
        <v>100</v>
      </c>
      <c r="AA95" s="42">
        <v>51</v>
      </c>
      <c r="AB95" s="43">
        <v>10</v>
      </c>
      <c r="AC95" s="41">
        <f t="shared" si="9"/>
        <v>5.0999999999999996</v>
      </c>
      <c r="AD95" s="43">
        <f t="shared" si="2"/>
        <v>1000</v>
      </c>
      <c r="AE95" s="41">
        <f t="shared" si="10"/>
        <v>5100</v>
      </c>
      <c r="AF95" s="42">
        <v>10</v>
      </c>
      <c r="AG95" s="41">
        <f t="shared" si="4"/>
        <v>510</v>
      </c>
      <c r="AH95" s="44">
        <f t="shared" si="5"/>
        <v>4590</v>
      </c>
      <c r="AI95" s="41">
        <f t="shared" si="6"/>
        <v>4.59</v>
      </c>
      <c r="AJ95" s="41">
        <f t="shared" si="11"/>
        <v>0.58999999999999986</v>
      </c>
      <c r="AK95" s="45">
        <f t="shared" si="12"/>
        <v>589.99999999999989</v>
      </c>
      <c r="AL95" s="46"/>
      <c r="AM95" s="46"/>
    </row>
    <row r="96" spans="1:40" ht="29.25" customHeight="1">
      <c r="X96" s="41" t="s">
        <v>244</v>
      </c>
      <c r="Y96" s="41" t="s">
        <v>245</v>
      </c>
      <c r="Z96" s="42">
        <v>30</v>
      </c>
      <c r="AA96" s="42">
        <v>27</v>
      </c>
      <c r="AB96" s="43">
        <v>10</v>
      </c>
      <c r="AC96" s="41">
        <f t="shared" si="9"/>
        <v>2.7</v>
      </c>
      <c r="AD96" s="43">
        <f t="shared" si="2"/>
        <v>300</v>
      </c>
      <c r="AE96" s="41">
        <f>Z96*AA96</f>
        <v>810</v>
      </c>
      <c r="AF96" s="42">
        <v>10</v>
      </c>
      <c r="AG96" s="41">
        <f t="shared" si="4"/>
        <v>81</v>
      </c>
      <c r="AH96" s="44">
        <f t="shared" si="5"/>
        <v>729</v>
      </c>
      <c r="AI96" s="41">
        <f t="shared" si="6"/>
        <v>2.4300000000000002</v>
      </c>
      <c r="AJ96" s="41">
        <f t="shared" si="11"/>
        <v>0.43000000000000016</v>
      </c>
      <c r="AK96" s="45">
        <f t="shared" si="12"/>
        <v>129.00000000000006</v>
      </c>
      <c r="AL96" s="46"/>
      <c r="AM96" s="46"/>
    </row>
    <row r="97" spans="24:39" ht="29.25" customHeight="1">
      <c r="X97" s="41" t="s">
        <v>246</v>
      </c>
      <c r="Y97" s="41" t="s">
        <v>247</v>
      </c>
      <c r="Z97" s="42">
        <v>50</v>
      </c>
      <c r="AA97" s="42">
        <v>4</v>
      </c>
      <c r="AB97" s="43">
        <v>10</v>
      </c>
      <c r="AC97" s="41">
        <f t="shared" si="9"/>
        <v>0.4</v>
      </c>
      <c r="AD97" s="43">
        <f t="shared" si="2"/>
        <v>500</v>
      </c>
      <c r="AE97" s="41">
        <f>Z97*AA97</f>
        <v>200</v>
      </c>
      <c r="AF97" s="42">
        <v>10</v>
      </c>
      <c r="AG97" s="41">
        <f t="shared" si="4"/>
        <v>20</v>
      </c>
      <c r="AH97" s="44">
        <f t="shared" si="5"/>
        <v>180</v>
      </c>
      <c r="AI97" s="41">
        <f t="shared" si="6"/>
        <v>0.36</v>
      </c>
      <c r="AJ97" s="41">
        <f t="shared" si="11"/>
        <v>0.36</v>
      </c>
      <c r="AK97" s="45">
        <f t="shared" si="12"/>
        <v>180</v>
      </c>
      <c r="AL97" s="46"/>
      <c r="AM97" s="46"/>
    </row>
    <row r="98" spans="24:39" ht="29.25" customHeight="1">
      <c r="X98" s="41" t="s">
        <v>230</v>
      </c>
      <c r="Y98" s="41" t="s">
        <v>248</v>
      </c>
      <c r="Z98" s="42">
        <v>100</v>
      </c>
      <c r="AA98" s="42">
        <v>0</v>
      </c>
      <c r="AB98" s="43">
        <v>10</v>
      </c>
      <c r="AC98" s="41">
        <f t="shared" si="9"/>
        <v>0</v>
      </c>
      <c r="AD98" s="43">
        <v>200</v>
      </c>
      <c r="AE98" s="41">
        <f t="shared" si="10"/>
        <v>0</v>
      </c>
      <c r="AF98" s="42">
        <v>10</v>
      </c>
      <c r="AG98" s="41">
        <f>AE98-AH98</f>
        <v>0</v>
      </c>
      <c r="AH98" s="44">
        <f>AC98*AD98</f>
        <v>0</v>
      </c>
      <c r="AI98" s="41">
        <f>AA98/AB98</f>
        <v>0</v>
      </c>
      <c r="AJ98" s="41">
        <f t="shared" si="11"/>
        <v>0</v>
      </c>
      <c r="AK98" s="45">
        <f t="shared" si="12"/>
        <v>0</v>
      </c>
      <c r="AL98" s="46"/>
      <c r="AM98" s="46"/>
    </row>
    <row r="99" spans="24:39" ht="29.25" customHeight="1">
      <c r="X99" s="49" t="s">
        <v>249</v>
      </c>
      <c r="Y99" s="50" t="s">
        <v>250</v>
      </c>
      <c r="Z99" s="51">
        <v>30</v>
      </c>
      <c r="AA99" s="42">
        <v>0</v>
      </c>
      <c r="AB99" s="52"/>
      <c r="AC99" s="49"/>
      <c r="AD99" s="52"/>
      <c r="AE99" s="49">
        <f t="shared" ref="AE99" si="13">Z99*AA99</f>
        <v>0</v>
      </c>
      <c r="AF99" s="51">
        <v>10</v>
      </c>
      <c r="AG99" s="49">
        <f>AE99/AF99</f>
        <v>0</v>
      </c>
      <c r="AH99" s="53">
        <f>AE99-AG99</f>
        <v>0</v>
      </c>
      <c r="AI99" s="49">
        <v>1</v>
      </c>
      <c r="AJ99" s="49"/>
      <c r="AK99" s="50"/>
      <c r="AL99" s="46"/>
      <c r="AM99" s="46"/>
    </row>
    <row r="100" spans="24:39" ht="29.25" customHeight="1">
      <c r="X100" s="41" t="s">
        <v>249</v>
      </c>
      <c r="Y100" s="45" t="s">
        <v>251</v>
      </c>
      <c r="Z100" s="42">
        <v>50</v>
      </c>
      <c r="AA100" s="42">
        <v>17</v>
      </c>
      <c r="AB100" s="43"/>
      <c r="AC100" s="41"/>
      <c r="AD100" s="43"/>
      <c r="AE100" s="41">
        <f t="shared" si="10"/>
        <v>850</v>
      </c>
      <c r="AF100" s="42">
        <v>10</v>
      </c>
      <c r="AG100" s="41">
        <f>AE100/AF100</f>
        <v>85</v>
      </c>
      <c r="AH100" s="44">
        <f>AE100-AG100</f>
        <v>765</v>
      </c>
      <c r="AI100" s="41">
        <v>1</v>
      </c>
      <c r="AJ100" s="41"/>
      <c r="AK100" s="45"/>
      <c r="AL100" s="46"/>
      <c r="AM100" s="46"/>
    </row>
    <row r="101" spans="24:39" ht="29.25" customHeight="1">
      <c r="X101" s="54"/>
      <c r="Y101" s="54"/>
      <c r="Z101" s="54"/>
      <c r="AA101" s="54"/>
      <c r="AB101" s="43"/>
      <c r="AC101" s="41"/>
      <c r="AD101" s="43"/>
      <c r="AE101" s="41">
        <f>SUM(AE92:AE100)</f>
        <v>143420</v>
      </c>
      <c r="AF101" s="42"/>
      <c r="AG101" s="41">
        <f>SUM(AG92:AG100)</f>
        <v>14342</v>
      </c>
      <c r="AH101" s="44">
        <f>SUM(AH92:AH100)</f>
        <v>129078</v>
      </c>
      <c r="AI101" s="41"/>
      <c r="AJ101" s="41"/>
      <c r="AK101" s="45"/>
      <c r="AL101" s="46"/>
      <c r="AM101" s="46"/>
    </row>
  </sheetData>
  <mergeCells count="1">
    <mergeCell ref="A1:U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暗插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JEIII</dc:creator>
  <cp:lastModifiedBy>Microsoft</cp:lastModifiedBy>
  <cp:lastPrinted>2019-08-12T02:08:46Z</cp:lastPrinted>
  <dcterms:created xsi:type="dcterms:W3CDTF">2018-01-02T05:01:32Z</dcterms:created>
  <dcterms:modified xsi:type="dcterms:W3CDTF">2020-01-22T03:07:46Z</dcterms:modified>
</cp:coreProperties>
</file>